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FSV\Marketing Kooperationen\"/>
    </mc:Choice>
  </mc:AlternateContent>
  <xr:revisionPtr revIDLastSave="0" documentId="8_{C590123F-7C80-4A65-842F-35965AD174EB}" xr6:coauthVersionLast="47" xr6:coauthVersionMax="47" xr10:uidLastSave="{00000000-0000-0000-0000-000000000000}"/>
  <bookViews>
    <workbookView xWindow="-120" yWindow="-120" windowWidth="29040" windowHeight="15720" xr2:uid="{6D962C7B-4543-7347-B6D4-AF46AC19CE45}"/>
  </bookViews>
  <sheets>
    <sheet name="FINANZPLANER" sheetId="1" r:id="rId1"/>
    <sheet name="Renteninfo" sheetId="3" r:id="rId2"/>
    <sheet name="Notiz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12" i="3" s="1"/>
  <c r="B7" i="3"/>
  <c r="B12" i="3" s="1"/>
  <c r="C6" i="3"/>
  <c r="B6" i="3"/>
  <c r="C14" i="3"/>
  <c r="C10" i="3" l="1"/>
  <c r="B14" i="3"/>
  <c r="B10" i="3"/>
  <c r="M5" i="1" l="1"/>
  <c r="M6" i="1"/>
  <c r="M7" i="1"/>
  <c r="E8" i="1"/>
  <c r="E9" i="1" s="1"/>
  <c r="O39" i="1" s="1"/>
  <c r="M8" i="1"/>
  <c r="M9" i="1"/>
  <c r="M10" i="1"/>
  <c r="M11" i="1"/>
  <c r="M12" i="1"/>
  <c r="K13" i="1"/>
  <c r="L13" i="1"/>
  <c r="E23" i="1"/>
  <c r="E30" i="1" s="1"/>
  <c r="E24" i="1"/>
  <c r="E25" i="1"/>
  <c r="E26" i="1"/>
  <c r="H26" i="1"/>
  <c r="K26" i="1"/>
  <c r="E27" i="1"/>
  <c r="K27" i="1"/>
  <c r="E28" i="1"/>
  <c r="K28" i="1"/>
  <c r="E29" i="1"/>
  <c r="H33" i="1"/>
  <c r="H34" i="1" s="1"/>
  <c r="X14" i="1" s="1"/>
  <c r="E34" i="1"/>
  <c r="E35" i="1"/>
  <c r="K35" i="1"/>
  <c r="E36" i="1"/>
  <c r="K36" i="1"/>
  <c r="K37" i="1"/>
  <c r="E38" i="1"/>
  <c r="K38" i="1"/>
  <c r="K40" i="1" s="1"/>
  <c r="X17" i="1" s="1"/>
  <c r="E39" i="1"/>
  <c r="H39" i="1"/>
  <c r="K39" i="1"/>
  <c r="H40" i="1"/>
  <c r="X15" i="1" s="1"/>
  <c r="E44" i="1"/>
  <c r="X18" i="1" s="1"/>
  <c r="M13" i="1" l="1"/>
  <c r="H10" i="1"/>
  <c r="O41" i="1" s="1"/>
  <c r="E40" i="1"/>
  <c r="X12" i="1" s="1"/>
  <c r="K29" i="1"/>
  <c r="X16" i="1" s="1"/>
  <c r="X11" i="1"/>
  <c r="H27" i="1" l="1"/>
  <c r="X13" i="1" s="1"/>
  <c r="E46" i="1" l="1"/>
  <c r="O40" i="1" s="1"/>
  <c r="O44" i="1" s="1"/>
  <c r="P44" i="1" s="1"/>
</calcChain>
</file>

<file path=xl/sharedStrings.xml><?xml version="1.0" encoding="utf-8"?>
<sst xmlns="http://schemas.openxmlformats.org/spreadsheetml/2006/main" count="102" uniqueCount="93">
  <si>
    <t>Monatliche Einkünfte</t>
  </si>
  <si>
    <t>Haupteinkommen</t>
  </si>
  <si>
    <t>Nebeneinkommen I</t>
  </si>
  <si>
    <t>Monatliche Sparsumme</t>
  </si>
  <si>
    <t>Altersvorsorge</t>
  </si>
  <si>
    <t>Investments</t>
  </si>
  <si>
    <t>Fixkosten</t>
  </si>
  <si>
    <t>Vermögensaufteilung</t>
  </si>
  <si>
    <t>Wohnen</t>
  </si>
  <si>
    <t>GEZ</t>
  </si>
  <si>
    <t>Nebenkosten</t>
  </si>
  <si>
    <t>Fernsehen</t>
  </si>
  <si>
    <t>Internet &amp; Tefelon</t>
  </si>
  <si>
    <t>Instandhaltung</t>
  </si>
  <si>
    <t>Einkommen gesamt</t>
  </si>
  <si>
    <t>Sparsumme gesamt</t>
  </si>
  <si>
    <t>Gesamtes Vermögen</t>
  </si>
  <si>
    <t>Stellplatz</t>
  </si>
  <si>
    <t>Versicherungen</t>
  </si>
  <si>
    <t>Wohnkosten gesamt</t>
  </si>
  <si>
    <t>Versicherung gesamt</t>
  </si>
  <si>
    <t>Abonnements/ Verträge</t>
  </si>
  <si>
    <t>Smartphone</t>
  </si>
  <si>
    <t>Cloud</t>
  </si>
  <si>
    <t>Status</t>
  </si>
  <si>
    <t>Abos/ Verträge gesamt</t>
  </si>
  <si>
    <t>Mobilitätskosten</t>
  </si>
  <si>
    <t>Instandhaltungskosten KFZ</t>
  </si>
  <si>
    <t xml:space="preserve">TÜV/ AU Kosten </t>
  </si>
  <si>
    <t>ÖPNV-Ticket</t>
  </si>
  <si>
    <t>Mobilitätskosten gesamt</t>
  </si>
  <si>
    <t>Lebensmittel</t>
  </si>
  <si>
    <t>Gesundheit</t>
  </si>
  <si>
    <t>Arztkosten</t>
  </si>
  <si>
    <t>Gesundheit gesamt</t>
  </si>
  <si>
    <t>Lebensmittel/ Verpflegung gesamt</t>
  </si>
  <si>
    <t>Lebensmittel / Verpflegung</t>
  </si>
  <si>
    <t>Monatliche Fixkosten</t>
  </si>
  <si>
    <t>Monatliche Einnahmen</t>
  </si>
  <si>
    <t>Taschengeld</t>
  </si>
  <si>
    <t>Freizeitausgaben</t>
  </si>
  <si>
    <t>Taschengeld gesamt</t>
  </si>
  <si>
    <t>Futter Haustiere</t>
  </si>
  <si>
    <t>Eigenkapital für Immobilien</t>
  </si>
  <si>
    <t>Miete/ Hausrate</t>
  </si>
  <si>
    <t>KFZ Leasing oder Rate</t>
  </si>
  <si>
    <t>Spritkosten</t>
  </si>
  <si>
    <t>Medikamente/ Supplements</t>
  </si>
  <si>
    <t>Urlaub/ Private Sparziele</t>
  </si>
  <si>
    <t>Kurzfristige Liquidität</t>
  </si>
  <si>
    <t>Frei zur Verfügung</t>
  </si>
  <si>
    <t>Krankenversicherung</t>
  </si>
  <si>
    <t>Einkommensabsicherung</t>
  </si>
  <si>
    <t>Invaliditätsabsicherung</t>
  </si>
  <si>
    <t>Risikoversicherung</t>
  </si>
  <si>
    <t>Sachversicherungen</t>
  </si>
  <si>
    <t>KFZ-Versicherung</t>
  </si>
  <si>
    <t>Sonstige</t>
  </si>
  <si>
    <t>Hausverwaltung</t>
  </si>
  <si>
    <t>Verbindlichkeiten gesamt</t>
  </si>
  <si>
    <t>Kredite/ Sonstiges gesamt</t>
  </si>
  <si>
    <t>Kredite/ Sonstiges</t>
  </si>
  <si>
    <t>Amazon Prime</t>
  </si>
  <si>
    <t>Spotify</t>
  </si>
  <si>
    <t>Disney Plus</t>
  </si>
  <si>
    <t>Netflix</t>
  </si>
  <si>
    <t>Immobilie A</t>
  </si>
  <si>
    <t>DZNE</t>
  </si>
  <si>
    <t>Ziel 2025</t>
  </si>
  <si>
    <t>1. Person</t>
  </si>
  <si>
    <t>2. Person</t>
  </si>
  <si>
    <t>Restlaufzeit in Jahren:</t>
  </si>
  <si>
    <t>Inflationsrate p. a. in Prozent:</t>
  </si>
  <si>
    <t>Monatliche hochgerechnete Rente per heute nominal in Euro:</t>
  </si>
  <si>
    <t>Das ist die Kaufkraft Ihrer Rente bei Renteneintritt:</t>
  </si>
  <si>
    <t>Das ist die Kaufkraft nachdem Sie die Rente bereits 15 Jahre bezogen haben:</t>
  </si>
  <si>
    <t>Das ist die Kaufkraft nachdem Sie die Rente bereits 25 Jahre bezogen haben:</t>
  </si>
  <si>
    <t>Geburtsjahr</t>
  </si>
  <si>
    <t>Rentenschätzung / Inflationsbereinigt bei angenommener Inflation von ⌀</t>
  </si>
  <si>
    <t>%</t>
  </si>
  <si>
    <t xml:space="preserve">    Finanzplaner</t>
  </si>
  <si>
    <t>Liquidität (Tagesgeld)</t>
  </si>
  <si>
    <t>Fondspolice A</t>
  </si>
  <si>
    <t>Fondspolice B</t>
  </si>
  <si>
    <t>ETF Sparplan</t>
  </si>
  <si>
    <t>Aktien/ Wertpapiere</t>
  </si>
  <si>
    <t>Investment A</t>
  </si>
  <si>
    <t>Immobilie B</t>
  </si>
  <si>
    <t>Fitness</t>
  </si>
  <si>
    <t>Kredit A</t>
  </si>
  <si>
    <t>Grundsteuer</t>
  </si>
  <si>
    <t>KFZ Steuer</t>
  </si>
  <si>
    <t>Hundesteuer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</si>
</sst>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#,##0.00\ &quot;€&quot;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 (Textkörper)_x0000_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0000"/>
      <name val="Calibri (Textkörper)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 val="doubleAccounting"/>
      <sz val="14"/>
      <color theme="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24"/>
      <color theme="1" tint="4.9989318521683403E-2"/>
      <name val="Calibri"/>
      <family val="2"/>
      <scheme val="minor"/>
    </font>
    <font>
      <sz val="10"/>
      <name val="Arial"/>
      <family val="2"/>
    </font>
    <font>
      <sz val="10"/>
      <name val="Optima"/>
    </font>
    <font>
      <b/>
      <u val="doubleAccounting"/>
      <sz val="20"/>
      <color theme="1"/>
      <name val="Calibri"/>
      <family val="2"/>
      <scheme val="minor"/>
    </font>
    <font>
      <b/>
      <u/>
      <sz val="12"/>
      <color theme="1"/>
      <name val="Optima"/>
    </font>
    <font>
      <sz val="10"/>
      <color theme="1"/>
      <name val="Optima"/>
    </font>
    <font>
      <b/>
      <sz val="10"/>
      <name val="Optima"/>
    </font>
    <font>
      <i/>
      <sz val="9"/>
      <name val="Optima"/>
    </font>
    <font>
      <sz val="36"/>
      <color rgb="FF1C348A"/>
      <name val="Britannic Bold"/>
      <family val="2"/>
    </font>
    <font>
      <sz val="14"/>
      <color rgb="FF1F316D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55A11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DC848A"/>
        <bgColor indexed="64"/>
      </patternFill>
    </fill>
    <fill>
      <patternFill patternType="solid">
        <fgColor rgb="FFDC848A"/>
        <bgColor rgb="FFC55A11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1C348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C348A"/>
        <bgColor rgb="FFC55A11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rgb="FFC55A1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55A11"/>
      </patternFill>
    </fill>
    <fill>
      <patternFill patternType="solid">
        <fgColor rgb="FF9D73EE"/>
        <bgColor indexed="64"/>
      </patternFill>
    </fill>
    <fill>
      <patternFill patternType="solid">
        <fgColor rgb="FF9D73EE"/>
        <bgColor rgb="FFC55A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55A1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55A1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7" fillId="0" borderId="0" applyFill="0" applyBorder="0" applyAlignment="0" applyProtection="0"/>
  </cellStyleXfs>
  <cellXfs count="175">
    <xf numFmtId="0" fontId="0" fillId="0" borderId="0" xfId="0"/>
    <xf numFmtId="0" fontId="0" fillId="5" borderId="0" xfId="0" applyFill="1"/>
    <xf numFmtId="0" fontId="4" fillId="6" borderId="2" xfId="0" applyFont="1" applyFill="1" applyBorder="1"/>
    <xf numFmtId="44" fontId="4" fillId="6" borderId="3" xfId="0" applyNumberFormat="1" applyFont="1" applyFill="1" applyBorder="1"/>
    <xf numFmtId="0" fontId="11" fillId="5" borderId="0" xfId="0" applyFont="1" applyFill="1"/>
    <xf numFmtId="0" fontId="12" fillId="5" borderId="0" xfId="0" applyFont="1" applyFill="1"/>
    <xf numFmtId="44" fontId="11" fillId="5" borderId="0" xfId="0" applyNumberFormat="1" applyFont="1" applyFill="1"/>
    <xf numFmtId="0" fontId="12" fillId="13" borderId="0" xfId="0" applyFont="1" applyFill="1"/>
    <xf numFmtId="44" fontId="11" fillId="13" borderId="0" xfId="0" applyNumberFormat="1" applyFont="1" applyFill="1"/>
    <xf numFmtId="44" fontId="0" fillId="4" borderId="5" xfId="1" applyFont="1" applyFill="1" applyBorder="1" applyAlignment="1" applyProtection="1">
      <protection locked="0"/>
    </xf>
    <xf numFmtId="44" fontId="0" fillId="4" borderId="9" xfId="1" applyFont="1" applyFill="1" applyBorder="1" applyProtection="1">
      <protection locked="0"/>
    </xf>
    <xf numFmtId="44" fontId="0" fillId="4" borderId="7" xfId="1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44" fontId="0" fillId="4" borderId="10" xfId="1" applyFont="1" applyFill="1" applyBorder="1" applyProtection="1">
      <protection locked="0"/>
    </xf>
    <xf numFmtId="44" fontId="0" fillId="4" borderId="11" xfId="1" applyFont="1" applyFill="1" applyBorder="1" applyProtection="1">
      <protection locked="0"/>
    </xf>
    <xf numFmtId="0" fontId="5" fillId="10" borderId="4" xfId="0" applyFont="1" applyFill="1" applyBorder="1" applyProtection="1">
      <protection locked="0"/>
    </xf>
    <xf numFmtId="44" fontId="0" fillId="10" borderId="5" xfId="1" applyFont="1" applyFill="1" applyBorder="1" applyProtection="1">
      <protection locked="0"/>
    </xf>
    <xf numFmtId="0" fontId="5" fillId="11" borderId="8" xfId="0" applyFont="1" applyFill="1" applyBorder="1" applyProtection="1">
      <protection locked="0"/>
    </xf>
    <xf numFmtId="44" fontId="0" fillId="10" borderId="9" xfId="1" applyFont="1" applyFill="1" applyBorder="1" applyProtection="1">
      <protection locked="0"/>
    </xf>
    <xf numFmtId="0" fontId="5" fillId="7" borderId="4" xfId="0" applyFont="1" applyFill="1" applyBorder="1" applyProtection="1">
      <protection locked="0"/>
    </xf>
    <xf numFmtId="44" fontId="0" fillId="7" borderId="5" xfId="1" applyFont="1" applyFill="1" applyBorder="1" applyProtection="1">
      <protection locked="0"/>
    </xf>
    <xf numFmtId="0" fontId="5" fillId="8" borderId="8" xfId="0" applyFont="1" applyFill="1" applyBorder="1" applyProtection="1">
      <protection locked="0"/>
    </xf>
    <xf numFmtId="44" fontId="0" fillId="7" borderId="9" xfId="1" applyFont="1" applyFill="1" applyBorder="1" applyProtection="1">
      <protection locked="0"/>
    </xf>
    <xf numFmtId="0" fontId="10" fillId="8" borderId="8" xfId="0" applyFont="1" applyFill="1" applyBorder="1" applyProtection="1">
      <protection locked="0"/>
    </xf>
    <xf numFmtId="44" fontId="8" fillId="9" borderId="9" xfId="0" applyNumberFormat="1" applyFont="1" applyFill="1" applyBorder="1" applyProtection="1">
      <protection locked="0"/>
    </xf>
    <xf numFmtId="0" fontId="10" fillId="8" borderId="6" xfId="0" applyFont="1" applyFill="1" applyBorder="1" applyProtection="1">
      <protection locked="0"/>
    </xf>
    <xf numFmtId="44" fontId="8" fillId="9" borderId="7" xfId="0" applyNumberFormat="1" applyFont="1" applyFill="1" applyBorder="1" applyProtection="1">
      <protection locked="0"/>
    </xf>
    <xf numFmtId="0" fontId="11" fillId="0" borderId="0" xfId="0" applyFont="1"/>
    <xf numFmtId="44" fontId="11" fillId="0" borderId="0" xfId="0" applyNumberFormat="1" applyFont="1"/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0" fontId="0" fillId="4" borderId="10" xfId="2" applyNumberFormat="1" applyFont="1" applyFill="1" applyBorder="1" applyProtection="1"/>
    <xf numFmtId="0" fontId="7" fillId="12" borderId="6" xfId="0" applyFont="1" applyFill="1" applyBorder="1"/>
    <xf numFmtId="44" fontId="8" fillId="12" borderId="7" xfId="0" applyNumberFormat="1" applyFont="1" applyFill="1" applyBorder="1"/>
    <xf numFmtId="10" fontId="0" fillId="4" borderId="1" xfId="2" applyNumberFormat="1" applyFont="1" applyFill="1" applyBorder="1" applyProtection="1"/>
    <xf numFmtId="0" fontId="6" fillId="2" borderId="2" xfId="0" applyFont="1" applyFill="1" applyBorder="1"/>
    <xf numFmtId="0" fontId="6" fillId="7" borderId="6" xfId="0" applyFont="1" applyFill="1" applyBorder="1"/>
    <xf numFmtId="44" fontId="0" fillId="7" borderId="7" xfId="0" applyNumberFormat="1" applyFill="1" applyBorder="1"/>
    <xf numFmtId="0" fontId="6" fillId="10" borderId="2" xfId="0" applyFont="1" applyFill="1" applyBorder="1"/>
    <xf numFmtId="44" fontId="0" fillId="10" borderId="3" xfId="0" applyNumberFormat="1" applyFill="1" applyBorder="1"/>
    <xf numFmtId="0" fontId="0" fillId="14" borderId="0" xfId="0" applyFill="1"/>
    <xf numFmtId="0" fontId="3" fillId="2" borderId="4" xfId="0" applyFont="1" applyFill="1" applyBorder="1" applyProtection="1">
      <protection locked="0"/>
    </xf>
    <xf numFmtId="44" fontId="0" fillId="2" borderId="5" xfId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44" fontId="0" fillId="2" borderId="9" xfId="1" applyFont="1" applyFill="1" applyBorder="1" applyAlignment="1" applyProtection="1">
      <alignment horizontal="right"/>
      <protection locked="0"/>
    </xf>
    <xf numFmtId="0" fontId="3" fillId="2" borderId="6" xfId="0" applyFont="1" applyFill="1" applyBorder="1" applyProtection="1">
      <protection locked="0"/>
    </xf>
    <xf numFmtId="44" fontId="0" fillId="2" borderId="7" xfId="1" applyFont="1" applyFill="1" applyBorder="1" applyAlignment="1" applyProtection="1">
      <alignment horizontal="right"/>
      <protection locked="0"/>
    </xf>
    <xf numFmtId="44" fontId="13" fillId="2" borderId="3" xfId="0" applyNumberFormat="1" applyFont="1" applyFill="1" applyBorder="1"/>
    <xf numFmtId="0" fontId="4" fillId="2" borderId="4" xfId="0" applyFont="1" applyFill="1" applyBorder="1"/>
    <xf numFmtId="44" fontId="4" fillId="2" borderId="5" xfId="0" applyNumberFormat="1" applyFont="1" applyFill="1" applyBorder="1"/>
    <xf numFmtId="0" fontId="4" fillId="4" borderId="6" xfId="0" applyFont="1" applyFill="1" applyBorder="1"/>
    <xf numFmtId="44" fontId="4" fillId="4" borderId="7" xfId="0" applyNumberFormat="1" applyFont="1" applyFill="1" applyBorder="1"/>
    <xf numFmtId="0" fontId="5" fillId="7" borderId="8" xfId="0" applyFont="1" applyFill="1" applyBorder="1" applyProtection="1">
      <protection locked="0"/>
    </xf>
    <xf numFmtId="0" fontId="0" fillId="14" borderId="9" xfId="0" applyFill="1" applyBorder="1"/>
    <xf numFmtId="0" fontId="15" fillId="15" borderId="0" xfId="0" applyFont="1" applyFill="1"/>
    <xf numFmtId="0" fontId="0" fillId="14" borderId="8" xfId="0" applyFill="1" applyBorder="1"/>
    <xf numFmtId="0" fontId="2" fillId="14" borderId="0" xfId="0" applyFont="1" applyFill="1"/>
    <xf numFmtId="0" fontId="5" fillId="16" borderId="0" xfId="0" applyFont="1" applyFill="1"/>
    <xf numFmtId="44" fontId="0" fillId="14" borderId="0" xfId="1" applyFont="1" applyFill="1" applyBorder="1" applyProtection="1"/>
    <xf numFmtId="0" fontId="6" fillId="14" borderId="0" xfId="0" applyFont="1" applyFill="1"/>
    <xf numFmtId="44" fontId="14" fillId="14" borderId="0" xfId="1" applyFont="1" applyFill="1" applyBorder="1" applyProtection="1"/>
    <xf numFmtId="0" fontId="6" fillId="4" borderId="2" xfId="0" applyFont="1" applyFill="1" applyBorder="1"/>
    <xf numFmtId="44" fontId="13" fillId="4" borderId="3" xfId="0" applyNumberFormat="1" applyFont="1" applyFill="1" applyBorder="1"/>
    <xf numFmtId="44" fontId="2" fillId="3" borderId="3" xfId="0" applyNumberFormat="1" applyFont="1" applyFill="1" applyBorder="1"/>
    <xf numFmtId="0" fontId="0" fillId="0" borderId="2" xfId="0" applyBorder="1"/>
    <xf numFmtId="0" fontId="0" fillId="0" borderId="14" xfId="0" applyBorder="1"/>
    <xf numFmtId="0" fontId="0" fillId="5" borderId="3" xfId="0" applyFill="1" applyBorder="1"/>
    <xf numFmtId="0" fontId="0" fillId="5" borderId="14" xfId="0" applyFill="1" applyBorder="1"/>
    <xf numFmtId="0" fontId="0" fillId="5" borderId="15" xfId="0" applyFill="1" applyBorder="1"/>
    <xf numFmtId="0" fontId="5" fillId="17" borderId="4" xfId="0" applyFont="1" applyFill="1" applyBorder="1" applyProtection="1">
      <protection locked="0"/>
    </xf>
    <xf numFmtId="44" fontId="0" fillId="17" borderId="5" xfId="1" applyFont="1" applyFill="1" applyBorder="1" applyProtection="1">
      <protection locked="0"/>
    </xf>
    <xf numFmtId="0" fontId="5" fillId="18" borderId="8" xfId="0" applyFont="1" applyFill="1" applyBorder="1" applyProtection="1">
      <protection locked="0"/>
    </xf>
    <xf numFmtId="44" fontId="0" fillId="17" borderId="9" xfId="1" applyFont="1" applyFill="1" applyBorder="1" applyProtection="1">
      <protection locked="0"/>
    </xf>
    <xf numFmtId="0" fontId="6" fillId="17" borderId="2" xfId="0" applyFont="1" applyFill="1" applyBorder="1"/>
    <xf numFmtId="44" fontId="0" fillId="17" borderId="3" xfId="0" applyNumberFormat="1" applyFill="1" applyBorder="1"/>
    <xf numFmtId="0" fontId="5" fillId="19" borderId="4" xfId="0" applyFont="1" applyFill="1" applyBorder="1" applyProtection="1">
      <protection locked="0"/>
    </xf>
    <xf numFmtId="44" fontId="0" fillId="19" borderId="5" xfId="1" applyFont="1" applyFill="1" applyBorder="1" applyProtection="1">
      <protection locked="0"/>
    </xf>
    <xf numFmtId="0" fontId="6" fillId="19" borderId="2" xfId="0" applyFont="1" applyFill="1" applyBorder="1"/>
    <xf numFmtId="44" fontId="0" fillId="19" borderId="3" xfId="0" applyNumberFormat="1" applyFill="1" applyBorder="1"/>
    <xf numFmtId="0" fontId="5" fillId="20" borderId="4" xfId="0" applyFont="1" applyFill="1" applyBorder="1" applyProtection="1">
      <protection locked="0"/>
    </xf>
    <xf numFmtId="44" fontId="0" fillId="20" borderId="5" xfId="1" applyFont="1" applyFill="1" applyBorder="1" applyProtection="1">
      <protection locked="0"/>
    </xf>
    <xf numFmtId="0" fontId="5" fillId="21" borderId="8" xfId="0" applyFont="1" applyFill="1" applyBorder="1" applyProtection="1">
      <protection locked="0"/>
    </xf>
    <xf numFmtId="44" fontId="0" fillId="20" borderId="9" xfId="1" applyFont="1" applyFill="1" applyBorder="1" applyProtection="1">
      <protection locked="0"/>
    </xf>
    <xf numFmtId="0" fontId="6" fillId="20" borderId="2" xfId="0" applyFont="1" applyFill="1" applyBorder="1"/>
    <xf numFmtId="44" fontId="0" fillId="20" borderId="3" xfId="0" applyNumberFormat="1" applyFill="1" applyBorder="1"/>
    <xf numFmtId="0" fontId="5" fillId="22" borderId="4" xfId="0" applyFont="1" applyFill="1" applyBorder="1" applyProtection="1">
      <protection locked="0"/>
    </xf>
    <xf numFmtId="44" fontId="0" fillId="22" borderId="5" xfId="1" applyFont="1" applyFill="1" applyBorder="1" applyProtection="1">
      <protection locked="0"/>
    </xf>
    <xf numFmtId="0" fontId="5" fillId="23" borderId="8" xfId="0" applyFont="1" applyFill="1" applyBorder="1" applyProtection="1">
      <protection locked="0"/>
    </xf>
    <xf numFmtId="44" fontId="0" fillId="22" borderId="9" xfId="1" applyFont="1" applyFill="1" applyBorder="1" applyProtection="1">
      <protection locked="0"/>
    </xf>
    <xf numFmtId="0" fontId="5" fillId="22" borderId="8" xfId="0" applyFont="1" applyFill="1" applyBorder="1" applyProtection="1">
      <protection locked="0"/>
    </xf>
    <xf numFmtId="0" fontId="3" fillId="22" borderId="8" xfId="0" applyFont="1" applyFill="1" applyBorder="1" applyProtection="1">
      <protection locked="0"/>
    </xf>
    <xf numFmtId="0" fontId="3" fillId="22" borderId="6" xfId="0" applyFont="1" applyFill="1" applyBorder="1" applyProtection="1">
      <protection locked="0"/>
    </xf>
    <xf numFmtId="44" fontId="0" fillId="22" borderId="7" xfId="1" applyFont="1" applyFill="1" applyBorder="1" applyProtection="1">
      <protection locked="0"/>
    </xf>
    <xf numFmtId="0" fontId="6" fillId="22" borderId="6" xfId="0" applyFont="1" applyFill="1" applyBorder="1"/>
    <xf numFmtId="44" fontId="0" fillId="22" borderId="3" xfId="0" applyNumberFormat="1" applyFill="1" applyBorder="1"/>
    <xf numFmtId="0" fontId="5" fillId="24" borderId="4" xfId="0" applyFont="1" applyFill="1" applyBorder="1" applyProtection="1">
      <protection locked="0"/>
    </xf>
    <xf numFmtId="44" fontId="0" fillId="24" borderId="5" xfId="1" applyFont="1" applyFill="1" applyBorder="1" applyProtection="1">
      <protection locked="0"/>
    </xf>
    <xf numFmtId="0" fontId="5" fillId="25" borderId="8" xfId="0" applyFont="1" applyFill="1" applyBorder="1" applyProtection="1">
      <protection locked="0"/>
    </xf>
    <xf numFmtId="44" fontId="0" fillId="24" borderId="9" xfId="1" applyFont="1" applyFill="1" applyBorder="1" applyProtection="1">
      <protection locked="0"/>
    </xf>
    <xf numFmtId="0" fontId="5" fillId="24" borderId="8" xfId="0" applyFont="1" applyFill="1" applyBorder="1" applyProtection="1">
      <protection locked="0"/>
    </xf>
    <xf numFmtId="0" fontId="3" fillId="24" borderId="8" xfId="0" applyFont="1" applyFill="1" applyBorder="1" applyProtection="1">
      <protection locked="0"/>
    </xf>
    <xf numFmtId="0" fontId="3" fillId="24" borderId="6" xfId="0" applyFont="1" applyFill="1" applyBorder="1" applyProtection="1">
      <protection locked="0"/>
    </xf>
    <xf numFmtId="44" fontId="0" fillId="24" borderId="7" xfId="1" applyFont="1" applyFill="1" applyBorder="1" applyProtection="1">
      <protection locked="0"/>
    </xf>
    <xf numFmtId="0" fontId="6" fillId="24" borderId="6" xfId="0" applyFont="1" applyFill="1" applyBorder="1"/>
    <xf numFmtId="44" fontId="0" fillId="24" borderId="3" xfId="0" applyNumberFormat="1" applyFill="1" applyBorder="1"/>
    <xf numFmtId="0" fontId="5" fillId="26" borderId="4" xfId="0" applyFont="1" applyFill="1" applyBorder="1" applyProtection="1">
      <protection locked="0"/>
    </xf>
    <xf numFmtId="44" fontId="0" fillId="26" borderId="5" xfId="1" applyFont="1" applyFill="1" applyBorder="1" applyProtection="1">
      <protection locked="0"/>
    </xf>
    <xf numFmtId="0" fontId="5" fillId="27" borderId="8" xfId="0" applyFont="1" applyFill="1" applyBorder="1" applyProtection="1">
      <protection locked="0"/>
    </xf>
    <xf numFmtId="44" fontId="0" fillId="26" borderId="9" xfId="1" applyFont="1" applyFill="1" applyBorder="1" applyProtection="1">
      <protection locked="0"/>
    </xf>
    <xf numFmtId="0" fontId="5" fillId="26" borderId="8" xfId="0" applyFont="1" applyFill="1" applyBorder="1" applyProtection="1">
      <protection locked="0"/>
    </xf>
    <xf numFmtId="0" fontId="3" fillId="26" borderId="8" xfId="0" applyFont="1" applyFill="1" applyBorder="1" applyProtection="1">
      <protection locked="0"/>
    </xf>
    <xf numFmtId="0" fontId="3" fillId="26" borderId="6" xfId="0" applyFont="1" applyFill="1" applyBorder="1" applyProtection="1">
      <protection locked="0"/>
    </xf>
    <xf numFmtId="44" fontId="0" fillId="26" borderId="7" xfId="1" applyFont="1" applyFill="1" applyBorder="1" applyProtection="1">
      <protection locked="0"/>
    </xf>
    <xf numFmtId="0" fontId="6" fillId="26" borderId="6" xfId="0" applyFont="1" applyFill="1" applyBorder="1"/>
    <xf numFmtId="44" fontId="0" fillId="26" borderId="7" xfId="0" applyNumberFormat="1" applyFill="1" applyBorder="1"/>
    <xf numFmtId="0" fontId="2" fillId="6" borderId="4" xfId="0" applyFont="1" applyFill="1" applyBorder="1"/>
    <xf numFmtId="44" fontId="19" fillId="6" borderId="5" xfId="0" applyNumberFormat="1" applyFont="1" applyFill="1" applyBorder="1"/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18" fillId="5" borderId="0" xfId="0" applyFont="1" applyFill="1"/>
    <xf numFmtId="0" fontId="18" fillId="28" borderId="17" xfId="0" applyFont="1" applyFill="1" applyBorder="1" applyAlignment="1">
      <alignment horizontal="center"/>
    </xf>
    <xf numFmtId="0" fontId="18" fillId="28" borderId="18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left"/>
    </xf>
    <xf numFmtId="0" fontId="18" fillId="5" borderId="17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23" fillId="28" borderId="19" xfId="0" applyFont="1" applyFill="1" applyBorder="1" applyAlignment="1">
      <alignment horizontal="left"/>
    </xf>
    <xf numFmtId="165" fontId="22" fillId="28" borderId="17" xfId="0" applyNumberFormat="1" applyFont="1" applyFill="1" applyBorder="1" applyAlignment="1">
      <alignment horizontal="center"/>
    </xf>
    <xf numFmtId="165" fontId="22" fillId="28" borderId="18" xfId="0" applyNumberFormat="1" applyFont="1" applyFill="1" applyBorder="1" applyAlignment="1">
      <alignment horizontal="center"/>
    </xf>
    <xf numFmtId="165" fontId="18" fillId="28" borderId="17" xfId="0" applyNumberFormat="1" applyFont="1" applyFill="1" applyBorder="1" applyAlignment="1">
      <alignment horizontal="center"/>
    </xf>
    <xf numFmtId="165" fontId="18" fillId="28" borderId="18" xfId="0" applyNumberFormat="1" applyFont="1" applyFill="1" applyBorder="1" applyAlignment="1">
      <alignment horizontal="center"/>
    </xf>
    <xf numFmtId="0" fontId="23" fillId="28" borderId="20" xfId="0" applyFont="1" applyFill="1" applyBorder="1" applyAlignment="1">
      <alignment horizontal="left"/>
    </xf>
    <xf numFmtId="165" fontId="18" fillId="28" borderId="21" xfId="0" applyNumberFormat="1" applyFont="1" applyFill="1" applyBorder="1" applyAlignment="1">
      <alignment horizontal="center"/>
    </xf>
    <xf numFmtId="165" fontId="18" fillId="28" borderId="22" xfId="0" applyNumberFormat="1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left"/>
    </xf>
    <xf numFmtId="10" fontId="18" fillId="5" borderId="17" xfId="0" applyNumberFormat="1" applyFont="1" applyFill="1" applyBorder="1" applyAlignment="1">
      <alignment horizontal="center"/>
    </xf>
    <xf numFmtId="10" fontId="18" fillId="5" borderId="18" xfId="0" applyNumberFormat="1" applyFont="1" applyFill="1" applyBorder="1" applyAlignment="1">
      <alignment horizontal="center"/>
    </xf>
    <xf numFmtId="0" fontId="0" fillId="29" borderId="0" xfId="0" applyNumberFormat="1" applyFill="1" applyAlignment="1">
      <alignment horizontal="center"/>
    </xf>
    <xf numFmtId="0" fontId="18" fillId="29" borderId="26" xfId="0" applyFont="1" applyFill="1" applyBorder="1" applyAlignment="1">
      <alignment horizontal="center"/>
    </xf>
    <xf numFmtId="0" fontId="18" fillId="29" borderId="16" xfId="0" applyFont="1" applyFill="1" applyBorder="1" applyAlignment="1">
      <alignment horizontal="center"/>
    </xf>
    <xf numFmtId="0" fontId="18" fillId="29" borderId="17" xfId="0" applyFont="1" applyFill="1" applyBorder="1" applyAlignment="1">
      <alignment horizontal="center"/>
    </xf>
    <xf numFmtId="0" fontId="18" fillId="29" borderId="18" xfId="0" applyFont="1" applyFill="1" applyBorder="1" applyAlignment="1">
      <alignment horizontal="center"/>
    </xf>
    <xf numFmtId="0" fontId="25" fillId="2" borderId="8" xfId="0" applyFont="1" applyFill="1" applyBorder="1" applyProtection="1">
      <protection locked="0"/>
    </xf>
    <xf numFmtId="0" fontId="24" fillId="5" borderId="4" xfId="0" applyFont="1" applyFill="1" applyBorder="1" applyAlignment="1">
      <alignment horizontal="left"/>
    </xf>
    <xf numFmtId="0" fontId="24" fillId="5" borderId="12" xfId="0" applyFont="1" applyFill="1" applyBorder="1" applyAlignment="1">
      <alignment horizontal="left"/>
    </xf>
    <xf numFmtId="0" fontId="24" fillId="5" borderId="5" xfId="0" applyFont="1" applyFill="1" applyBorder="1" applyAlignment="1">
      <alignment horizontal="left"/>
    </xf>
    <xf numFmtId="0" fontId="4" fillId="17" borderId="2" xfId="0" applyFont="1" applyFill="1" applyBorder="1" applyAlignment="1">
      <alignment horizontal="center"/>
    </xf>
    <xf numFmtId="0" fontId="4" fillId="17" borderId="3" xfId="0" applyFont="1" applyFill="1" applyBorder="1" applyAlignment="1">
      <alignment horizontal="center"/>
    </xf>
    <xf numFmtId="0" fontId="4" fillId="22" borderId="2" xfId="0" applyFont="1" applyFill="1" applyBorder="1" applyAlignment="1">
      <alignment horizontal="center"/>
    </xf>
    <xf numFmtId="0" fontId="4" fillId="22" borderId="3" xfId="0" applyFont="1" applyFill="1" applyBorder="1" applyAlignment="1">
      <alignment horizontal="center"/>
    </xf>
    <xf numFmtId="0" fontId="4" fillId="19" borderId="2" xfId="0" applyFont="1" applyFill="1" applyBorder="1" applyAlignment="1">
      <alignment horizontal="center"/>
    </xf>
    <xf numFmtId="0" fontId="4" fillId="19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20" borderId="2" xfId="0" applyFont="1" applyFill="1" applyBorder="1" applyAlignment="1">
      <alignment horizontal="center"/>
    </xf>
    <xf numFmtId="0" fontId="4" fillId="20" borderId="3" xfId="0" applyFont="1" applyFill="1" applyBorder="1" applyAlignment="1">
      <alignment horizontal="center"/>
    </xf>
    <xf numFmtId="0" fontId="4" fillId="24" borderId="2" xfId="0" applyFont="1" applyFill="1" applyBorder="1" applyAlignment="1">
      <alignment horizontal="center"/>
    </xf>
    <xf numFmtId="0" fontId="4" fillId="24" borderId="3" xfId="0" applyFont="1" applyFill="1" applyBorder="1" applyAlignment="1">
      <alignment horizontal="center"/>
    </xf>
    <xf numFmtId="0" fontId="4" fillId="26" borderId="2" xfId="0" applyFont="1" applyFill="1" applyBorder="1" applyAlignment="1">
      <alignment horizontal="center"/>
    </xf>
    <xf numFmtId="0" fontId="4" fillId="26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</cellXfs>
  <cellStyles count="4">
    <cellStyle name="Euro" xfId="3" xr:uid="{438B1AF3-1A43-4433-A21C-187071073FC3}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1F316D"/>
      <color rgb="FF1C348A"/>
      <color rgb="FF4472C4"/>
      <color rgb="FF9D73EE"/>
      <color rgb="FFDC848A"/>
      <color rgb="FFFFCC00"/>
      <color rgb="FFD6101C"/>
      <color rgb="FFFFB163"/>
      <color rgb="FFE69E5A"/>
      <color rgb="FFBDA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800" b="1" i="0" u="sng" strike="noStrike" kern="1200" spc="0" normalizeH="0" baseline="0">
                <a:solidFill>
                  <a:srgbClr val="1C348A"/>
                </a:solidFill>
                <a:latin typeface="+mj-lt"/>
                <a:ea typeface="+mj-ea"/>
                <a:cs typeface="+mj-cs"/>
              </a:defRPr>
            </a:pPr>
            <a:r>
              <a:rPr lang="de-DE" sz="2000" b="1" i="0" u="sng" strike="noStrike" kern="1200" spc="0" normalizeH="0" baseline="0">
                <a:solidFill>
                  <a:srgbClr val="1C348A"/>
                </a:solidFill>
                <a:latin typeface="+mj-lt"/>
                <a:ea typeface="+mj-ea"/>
                <a:cs typeface="+mj-cs"/>
              </a:rPr>
              <a:t>Vermögensaufteilung</a:t>
            </a:r>
          </a:p>
        </c:rich>
      </c:tx>
      <c:layout>
        <c:manualLayout>
          <c:xMode val="edge"/>
          <c:yMode val="edge"/>
          <c:x val="0.6116021723350451"/>
          <c:y val="3.3365329338728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800" b="1" i="0" u="sng" strike="noStrike" kern="1200" spc="0" normalizeH="0" baseline="0">
              <a:solidFill>
                <a:srgbClr val="1C348A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1881754062379755E-2"/>
          <c:y val="9.9016928904143584E-2"/>
          <c:w val="0.48663285918301691"/>
          <c:h val="0.81099006658974582"/>
        </c:manualLayout>
      </c:layout>
      <c:doughnutChart>
        <c:varyColors val="1"/>
        <c:ser>
          <c:idx val="0"/>
          <c:order val="0"/>
          <c:explosion val="1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A5-024A-9756-91CF0C3569B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8A5-024A-9756-91CF0C3569B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A5-024A-9756-91CF0C3569B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8A5-024A-9756-91CF0C3569B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06-3C48-AB34-9364A1129D29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A5-024A-9756-91CF0C3569B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A5-024A-9756-91CF0C3569B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8A5-024A-9756-91CF0C3569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FINANZPLANER!$J$5:$J$12</c:f>
              <c:strCache>
                <c:ptCount val="8"/>
                <c:pt idx="0">
                  <c:v>Liquidität (Tagesgeld)</c:v>
                </c:pt>
                <c:pt idx="1">
                  <c:v>Fondspolice A</c:v>
                </c:pt>
                <c:pt idx="2">
                  <c:v>Fondspolice B</c:v>
                </c:pt>
                <c:pt idx="3">
                  <c:v>ETF Sparplan</c:v>
                </c:pt>
                <c:pt idx="4">
                  <c:v>Aktien/ Wertpapiere</c:v>
                </c:pt>
                <c:pt idx="5">
                  <c:v>Immobilie A</c:v>
                </c:pt>
                <c:pt idx="6">
                  <c:v>Immobilie B</c:v>
                </c:pt>
                <c:pt idx="7">
                  <c:v>Investment A</c:v>
                </c:pt>
              </c:strCache>
            </c:strRef>
          </c:cat>
          <c:val>
            <c:numRef>
              <c:f>FINANZPLANER!$K$5:$K$12</c:f>
              <c:numCache>
                <c:formatCode>_("€"* #,##0.00_);_("€"* \(#,##0.00\);_("€"* "-"??_);_(@_)</c:formatCode>
                <c:ptCount val="8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5-024A-9756-91CF0C3569B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50227186576754"/>
          <c:y val="0.24327894698791161"/>
          <c:w val="0.34872756169794111"/>
          <c:h val="0.5974013936597563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de-DE" sz="2000" i="0" u="sng">
                <a:solidFill>
                  <a:srgbClr val="1C348A"/>
                </a:solidFill>
              </a:rPr>
              <a:t>Fixkostenverteilung</a:t>
            </a:r>
            <a:endParaRPr lang="de-DE" sz="1800" i="0" u="sng">
              <a:solidFill>
                <a:srgbClr val="1C348A"/>
              </a:solidFill>
            </a:endParaRPr>
          </a:p>
        </c:rich>
      </c:tx>
      <c:layout>
        <c:manualLayout>
          <c:xMode val="edge"/>
          <c:yMode val="edge"/>
          <c:x val="0.61756298059043446"/>
          <c:y val="3.5621362005852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8371581467445753E-2"/>
          <c:y val="2.5066794831919006E-2"/>
          <c:w val="0.47326109251155213"/>
          <c:h val="0.9472090317264964"/>
        </c:manualLayout>
      </c:layout>
      <c:doughnutChart>
        <c:varyColors val="1"/>
        <c:ser>
          <c:idx val="0"/>
          <c:order val="0"/>
          <c:spPr>
            <a:ln w="12700">
              <a:solidFill>
                <a:schemeClr val="bg1">
                  <a:lumMod val="75000"/>
                </a:schemeClr>
              </a:solidFill>
            </a:ln>
          </c:spPr>
          <c:explosion val="1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4A-3047-8D3A-FDC6B9047675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C4A-3047-8D3A-FDC6B904767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4A-3047-8D3A-FDC6B904767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C4A-3047-8D3A-FDC6B9047675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4A-3047-8D3A-FDC6B9047675}"/>
              </c:ext>
            </c:extLst>
          </c:dPt>
          <c:dPt>
            <c:idx val="5"/>
            <c:bubble3D val="0"/>
            <c:spPr>
              <a:solidFill>
                <a:srgbClr val="9D73EE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C4A-3047-8D3A-FDC6B9047675}"/>
              </c:ext>
            </c:extLst>
          </c:dPt>
          <c:dPt>
            <c:idx val="6"/>
            <c:bubble3D val="0"/>
            <c:spPr>
              <a:solidFill>
                <a:srgbClr val="FFCC00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4A-3047-8D3A-FDC6B9047675}"/>
              </c:ext>
            </c:extLst>
          </c:dPt>
          <c:dPt>
            <c:idx val="7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4F3-4B4C-B34E-9DF9B6D35E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FINANZPLANER!$W$11:$W$18</c:f>
              <c:strCache>
                <c:ptCount val="8"/>
                <c:pt idx="0">
                  <c:v>Wohnkosten gesamt</c:v>
                </c:pt>
                <c:pt idx="1">
                  <c:v>Mobilitätskosten gesamt</c:v>
                </c:pt>
                <c:pt idx="2">
                  <c:v>Versicherung gesamt</c:v>
                </c:pt>
                <c:pt idx="3">
                  <c:v>Lebensmittel/ Verpflegung gesamt</c:v>
                </c:pt>
                <c:pt idx="4">
                  <c:v>Gesundheit gesamt</c:v>
                </c:pt>
                <c:pt idx="5">
                  <c:v>Abos/ Verträge gesamt</c:v>
                </c:pt>
                <c:pt idx="6">
                  <c:v>Kredite/ Sonstiges gesamt</c:v>
                </c:pt>
                <c:pt idx="7">
                  <c:v>Taschengeld gesamt</c:v>
                </c:pt>
              </c:strCache>
            </c:strRef>
          </c:cat>
          <c:val>
            <c:numRef>
              <c:f>FINANZPLANER!$X$11:$X$18</c:f>
              <c:numCache>
                <c:formatCode>_("€"* #,##0.00_);_("€"* \(#,##0.00\);_("€"* "-"??_);_(@_)</c:formatCode>
                <c:ptCount val="8"/>
                <c:pt idx="0">
                  <c:v>1250</c:v>
                </c:pt>
                <c:pt idx="1">
                  <c:v>800</c:v>
                </c:pt>
                <c:pt idx="2">
                  <c:v>0</c:v>
                </c:pt>
                <c:pt idx="3">
                  <c:v>200</c:v>
                </c:pt>
                <c:pt idx="4">
                  <c:v>0</c:v>
                </c:pt>
                <c:pt idx="5">
                  <c:v>65</c:v>
                </c:pt>
                <c:pt idx="6">
                  <c:v>50</c:v>
                </c:pt>
                <c:pt idx="7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A-3047-8D3A-FDC6B90476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346292220654579"/>
          <c:y val="0.16464459272900561"/>
          <c:w val="0.45508419895003255"/>
          <c:h val="0.813499032075181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21771</xdr:colOff>
      <xdr:row>3</xdr:row>
      <xdr:rowOff>14904</xdr:rowOff>
    </xdr:from>
    <xdr:to>
      <xdr:col>15</xdr:col>
      <xdr:colOff>1937658</xdr:colOff>
      <xdr:row>21</xdr:row>
      <xdr:rowOff>10885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ACEDE73-7777-6449-9FE8-7A6F488FE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21770</xdr:colOff>
      <xdr:row>21</xdr:row>
      <xdr:rowOff>49482</xdr:rowOff>
    </xdr:from>
    <xdr:to>
      <xdr:col>15</xdr:col>
      <xdr:colOff>1937657</xdr:colOff>
      <xdr:row>37</xdr:row>
      <xdr:rowOff>74200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1CFB9CA-B44D-5B4A-BDF7-9DACDF671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68038</xdr:colOff>
      <xdr:row>1</xdr:row>
      <xdr:rowOff>40822</xdr:rowOff>
    </xdr:from>
    <xdr:to>
      <xdr:col>3</xdr:col>
      <xdr:colOff>285751</xdr:colOff>
      <xdr:row>1</xdr:row>
      <xdr:rowOff>544285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F140EC5-609D-9E73-63EA-1692B1B6D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5" y="149679"/>
          <a:ext cx="503463" cy="503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326723</xdr:colOff>
      <xdr:row>0</xdr:row>
      <xdr:rowOff>178886</xdr:rowOff>
    </xdr:from>
    <xdr:ext cx="784830" cy="280205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05C28AB-08FF-612D-A0BE-D3308582C460}"/>
            </a:ext>
          </a:extLst>
        </xdr:cNvPr>
        <xdr:cNvSpPr/>
      </xdr:nvSpPr>
      <xdr:spPr>
        <a:xfrm>
          <a:off x="6470348" y="178886"/>
          <a:ext cx="784830" cy="280205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1200" b="0" cap="none" spc="0">
              <a:ln w="0"/>
              <a:solidFill>
                <a:srgbClr val="1C348A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Eintragen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D680-ECD2-5F42-84F8-C4FDF4E16158}">
  <sheetPr codeName="Tabelle1"/>
  <dimension ref="C1:Z47"/>
  <sheetViews>
    <sheetView showGridLines="0" tabSelected="1" zoomScale="70" zoomScaleNormal="70" workbookViewId="0">
      <selection activeCell="D46" sqref="D46"/>
    </sheetView>
  </sheetViews>
  <sheetFormatPr baseColWidth="10" defaultRowHeight="15.75"/>
  <cols>
    <col min="1" max="2" width="0.75" customWidth="1"/>
    <col min="3" max="3" width="3.75" customWidth="1"/>
    <col min="4" max="4" width="30.375" customWidth="1"/>
    <col min="5" max="5" width="19.75" bestFit="1" customWidth="1"/>
    <col min="6" max="6" width="3.25" customWidth="1"/>
    <col min="7" max="7" width="35.125" customWidth="1"/>
    <col min="8" max="8" width="14.125" customWidth="1"/>
    <col min="9" max="9" width="2.5" customWidth="1"/>
    <col min="10" max="10" width="28.75" customWidth="1"/>
    <col min="11" max="11" width="16.5" customWidth="1"/>
    <col min="12" max="12" width="16" customWidth="1"/>
    <col min="13" max="13" width="15.25" customWidth="1"/>
    <col min="14" max="14" width="32.75" bestFit="1" customWidth="1"/>
    <col min="15" max="15" width="33.75" customWidth="1"/>
    <col min="16" max="16" width="31.625" customWidth="1"/>
    <col min="17" max="17" width="1.25" customWidth="1"/>
    <col min="18" max="18" width="0.375" customWidth="1"/>
    <col min="19" max="19" width="11.25" style="1"/>
    <col min="23" max="23" width="35.75" bestFit="1" customWidth="1"/>
  </cols>
  <sheetData>
    <row r="1" spans="3:26" ht="9" customHeight="1" thickBot="1">
      <c r="M1" s="1"/>
    </row>
    <row r="2" spans="3:26" ht="44.25">
      <c r="C2" s="146" t="s">
        <v>80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/>
    </row>
    <row r="3" spans="3:26" ht="8.25" customHeight="1" thickBot="1">
      <c r="C3" s="57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55"/>
    </row>
    <row r="4" spans="3:26" ht="27" thickBot="1">
      <c r="C4" s="57"/>
      <c r="D4" s="155" t="s">
        <v>0</v>
      </c>
      <c r="E4" s="156"/>
      <c r="F4" s="42"/>
      <c r="G4" s="157" t="s">
        <v>3</v>
      </c>
      <c r="H4" s="158"/>
      <c r="I4" s="58"/>
      <c r="J4" s="157" t="s">
        <v>7</v>
      </c>
      <c r="K4" s="158"/>
      <c r="L4" s="31" t="s">
        <v>68</v>
      </c>
      <c r="M4" s="32" t="s">
        <v>24</v>
      </c>
      <c r="N4" s="42"/>
      <c r="O4" s="42"/>
      <c r="P4" s="42"/>
      <c r="Q4" s="42"/>
      <c r="R4" s="55"/>
    </row>
    <row r="5" spans="3:26" ht="18.75">
      <c r="C5" s="57"/>
      <c r="D5" s="43" t="s">
        <v>1</v>
      </c>
      <c r="E5" s="44">
        <v>5000</v>
      </c>
      <c r="F5" s="42"/>
      <c r="G5" s="14" t="s">
        <v>4</v>
      </c>
      <c r="H5" s="9">
        <v>250</v>
      </c>
      <c r="I5" s="42"/>
      <c r="J5" s="14" t="s">
        <v>81</v>
      </c>
      <c r="K5" s="9">
        <v>10000</v>
      </c>
      <c r="L5" s="15">
        <v>10000</v>
      </c>
      <c r="M5" s="33">
        <f>K5/L5</f>
        <v>1</v>
      </c>
      <c r="N5" s="42"/>
      <c r="O5" s="42"/>
      <c r="P5" s="42"/>
      <c r="Q5" s="42"/>
      <c r="R5" s="55"/>
    </row>
    <row r="6" spans="3:26" ht="18.75">
      <c r="C6" s="57"/>
      <c r="D6" s="45" t="s">
        <v>2</v>
      </c>
      <c r="E6" s="46"/>
      <c r="F6" s="42"/>
      <c r="G6" s="12" t="s">
        <v>49</v>
      </c>
      <c r="H6" s="10">
        <v>250</v>
      </c>
      <c r="I6" s="42"/>
      <c r="J6" s="12" t="s">
        <v>82</v>
      </c>
      <c r="K6" s="10">
        <v>0</v>
      </c>
      <c r="L6" s="15">
        <v>0</v>
      </c>
      <c r="M6" s="33" t="e">
        <f t="shared" ref="M6:M13" si="0">K6/L6</f>
        <v>#DIV/0!</v>
      </c>
      <c r="N6" s="42"/>
      <c r="O6" s="42"/>
      <c r="P6" s="42"/>
      <c r="Q6" s="42"/>
      <c r="R6" s="55"/>
      <c r="U6" s="29"/>
      <c r="V6" s="29"/>
      <c r="W6" s="29"/>
      <c r="X6" s="29"/>
      <c r="Y6" s="29"/>
      <c r="Z6" s="29"/>
    </row>
    <row r="7" spans="3:26" ht="18.75">
      <c r="C7" s="57"/>
      <c r="D7" s="145"/>
      <c r="E7" s="46">
        <v>0</v>
      </c>
      <c r="F7" s="42"/>
      <c r="G7" s="12" t="s">
        <v>5</v>
      </c>
      <c r="H7" s="10">
        <v>250</v>
      </c>
      <c r="I7" s="42"/>
      <c r="J7" s="12" t="s">
        <v>83</v>
      </c>
      <c r="K7" s="10">
        <v>0</v>
      </c>
      <c r="L7" s="15">
        <v>0</v>
      </c>
      <c r="M7" s="33" t="e">
        <f t="shared" si="0"/>
        <v>#DIV/0!</v>
      </c>
      <c r="N7" s="42"/>
      <c r="O7" s="42"/>
      <c r="P7" s="42"/>
      <c r="Q7" s="42"/>
      <c r="R7" s="55"/>
      <c r="U7" s="29"/>
      <c r="V7" s="29"/>
      <c r="W7" s="29"/>
      <c r="X7" s="29"/>
      <c r="Y7" s="29"/>
      <c r="Z7" s="29"/>
    </row>
    <row r="8" spans="3:26" ht="19.5" thickBot="1">
      <c r="C8" s="57"/>
      <c r="D8" s="47"/>
      <c r="E8" s="48">
        <f>0</f>
        <v>0</v>
      </c>
      <c r="F8" s="42"/>
      <c r="G8" s="12" t="s">
        <v>43</v>
      </c>
      <c r="H8" s="10">
        <v>0</v>
      </c>
      <c r="I8" s="42"/>
      <c r="J8" s="12" t="s">
        <v>84</v>
      </c>
      <c r="K8" s="10">
        <v>0</v>
      </c>
      <c r="L8" s="15">
        <v>0</v>
      </c>
      <c r="M8" s="33" t="e">
        <f t="shared" si="0"/>
        <v>#DIV/0!</v>
      </c>
      <c r="N8" s="42"/>
      <c r="O8" s="42"/>
      <c r="P8" s="42"/>
      <c r="Q8" s="42"/>
      <c r="R8" s="55"/>
      <c r="U8" s="29"/>
      <c r="V8" s="29"/>
      <c r="W8" s="29"/>
      <c r="X8" s="29"/>
      <c r="Y8" s="29"/>
      <c r="Z8" s="29"/>
    </row>
    <row r="9" spans="3:26" ht="21.75" thickBot="1">
      <c r="C9" s="57"/>
      <c r="D9" s="37" t="s">
        <v>14</v>
      </c>
      <c r="E9" s="49">
        <f>SUM(E5:E8)</f>
        <v>5000</v>
      </c>
      <c r="F9" s="42"/>
      <c r="G9" s="13" t="s">
        <v>48</v>
      </c>
      <c r="H9" s="11">
        <v>250</v>
      </c>
      <c r="I9" s="42"/>
      <c r="J9" s="12" t="s">
        <v>85</v>
      </c>
      <c r="K9" s="10">
        <v>0</v>
      </c>
      <c r="L9" s="15">
        <v>0</v>
      </c>
      <c r="M9" s="33" t="e">
        <f t="shared" si="0"/>
        <v>#DIV/0!</v>
      </c>
      <c r="N9" s="42"/>
      <c r="O9" s="42"/>
      <c r="P9" s="42"/>
      <c r="Q9" s="42"/>
      <c r="R9" s="55"/>
      <c r="U9" s="29"/>
      <c r="V9" s="4"/>
      <c r="W9" s="4"/>
      <c r="X9" s="4"/>
      <c r="Y9" s="4"/>
      <c r="Z9" s="29"/>
    </row>
    <row r="10" spans="3:26" ht="21.75" thickBot="1">
      <c r="C10" s="57"/>
      <c r="D10" s="42"/>
      <c r="E10" s="42"/>
      <c r="F10" s="42"/>
      <c r="G10" s="63" t="s">
        <v>15</v>
      </c>
      <c r="H10" s="64">
        <f>SUM(H5:H9)</f>
        <v>1000</v>
      </c>
      <c r="I10" s="42"/>
      <c r="J10" s="12" t="s">
        <v>66</v>
      </c>
      <c r="K10" s="10">
        <v>0</v>
      </c>
      <c r="L10" s="15">
        <v>0</v>
      </c>
      <c r="M10" s="33" t="e">
        <f t="shared" si="0"/>
        <v>#DIV/0!</v>
      </c>
      <c r="N10" s="42"/>
      <c r="O10" s="42"/>
      <c r="P10" s="42"/>
      <c r="Q10" s="42"/>
      <c r="R10" s="55"/>
      <c r="U10" s="29"/>
      <c r="V10" s="4"/>
      <c r="W10" s="4"/>
      <c r="X10" s="4"/>
      <c r="Y10" s="4"/>
      <c r="Z10" s="29"/>
    </row>
    <row r="11" spans="3:26" ht="19.149999999999999" customHeight="1">
      <c r="C11" s="57"/>
      <c r="D11" s="42"/>
      <c r="E11" s="42"/>
      <c r="F11" s="42"/>
      <c r="G11" s="42"/>
      <c r="H11" s="42"/>
      <c r="I11" s="42"/>
      <c r="J11" s="12" t="s">
        <v>87</v>
      </c>
      <c r="K11" s="10">
        <v>0</v>
      </c>
      <c r="L11" s="15">
        <v>0</v>
      </c>
      <c r="M11" s="33" t="e">
        <f t="shared" si="0"/>
        <v>#DIV/0!</v>
      </c>
      <c r="N11" s="42"/>
      <c r="O11" s="42"/>
      <c r="P11" s="42"/>
      <c r="Q11" s="42"/>
      <c r="R11" s="55"/>
      <c r="U11" s="29"/>
      <c r="V11" s="4"/>
      <c r="W11" s="5" t="s">
        <v>19</v>
      </c>
      <c r="X11" s="6">
        <f>E30</f>
        <v>1250</v>
      </c>
      <c r="Y11" s="4"/>
      <c r="Z11" s="29"/>
    </row>
    <row r="12" spans="3:26" ht="19.5" thickBot="1">
      <c r="C12" s="57"/>
      <c r="D12" s="42"/>
      <c r="E12" s="42"/>
      <c r="F12" s="42"/>
      <c r="G12" s="42"/>
      <c r="H12" s="42"/>
      <c r="I12" s="42"/>
      <c r="J12" s="13" t="s">
        <v>86</v>
      </c>
      <c r="K12" s="11">
        <v>0</v>
      </c>
      <c r="L12" s="16">
        <v>0</v>
      </c>
      <c r="M12" s="33" t="e">
        <f t="shared" si="0"/>
        <v>#DIV/0!</v>
      </c>
      <c r="N12" s="42"/>
      <c r="O12" s="42"/>
      <c r="P12" s="42"/>
      <c r="Q12" s="42"/>
      <c r="R12" s="55"/>
      <c r="U12" s="29"/>
      <c r="V12" s="4"/>
      <c r="W12" s="7" t="s">
        <v>30</v>
      </c>
      <c r="X12" s="8">
        <f>E40</f>
        <v>800</v>
      </c>
      <c r="Y12" s="4"/>
      <c r="Z12" s="29"/>
    </row>
    <row r="13" spans="3:26" ht="20.45" customHeight="1" thickBot="1">
      <c r="C13" s="57"/>
      <c r="D13" s="42"/>
      <c r="E13" s="42"/>
      <c r="F13" s="42"/>
      <c r="G13" s="42"/>
      <c r="H13" s="42"/>
      <c r="I13" s="42"/>
      <c r="J13" s="34" t="s">
        <v>16</v>
      </c>
      <c r="K13" s="35">
        <f>SUM(K5:K12)</f>
        <v>10000</v>
      </c>
      <c r="L13" s="35">
        <f>SUM(L5:L12)</f>
        <v>10000</v>
      </c>
      <c r="M13" s="36">
        <f t="shared" si="0"/>
        <v>1</v>
      </c>
      <c r="N13" s="42"/>
      <c r="O13" s="42"/>
      <c r="P13" s="42"/>
      <c r="Q13" s="42"/>
      <c r="R13" s="55"/>
      <c r="U13" s="29"/>
      <c r="V13" s="4"/>
      <c r="W13" s="5" t="s">
        <v>20</v>
      </c>
      <c r="X13" s="6">
        <f>H27</f>
        <v>0</v>
      </c>
      <c r="Y13" s="4"/>
      <c r="Z13" s="29"/>
    </row>
    <row r="14" spans="3:26" ht="3.75" customHeight="1">
      <c r="C14" s="57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55"/>
      <c r="U14" s="29"/>
      <c r="V14" s="4"/>
      <c r="W14" s="5" t="s">
        <v>35</v>
      </c>
      <c r="X14" s="6">
        <f>H34</f>
        <v>200</v>
      </c>
      <c r="Y14" s="4"/>
      <c r="Z14" s="29"/>
    </row>
    <row r="15" spans="3:26" ht="4.9000000000000004" customHeight="1" thickBot="1">
      <c r="C15" s="5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55"/>
      <c r="U15" s="29"/>
      <c r="V15" s="4"/>
      <c r="W15" s="5" t="s">
        <v>34</v>
      </c>
      <c r="X15" s="6">
        <f>H40</f>
        <v>0</v>
      </c>
      <c r="Y15" s="4"/>
      <c r="Z15" s="29"/>
    </row>
    <row r="16" spans="3:26" ht="18" customHeight="1">
      <c r="C16" s="57"/>
      <c r="D16" s="169" t="s">
        <v>6</v>
      </c>
      <c r="E16" s="170"/>
      <c r="F16" s="170"/>
      <c r="G16" s="170"/>
      <c r="H16" s="170"/>
      <c r="I16" s="170"/>
      <c r="J16" s="170"/>
      <c r="K16" s="171"/>
      <c r="L16" s="42"/>
      <c r="M16" s="42"/>
      <c r="N16" s="42"/>
      <c r="O16" s="42"/>
      <c r="P16" s="42"/>
      <c r="Q16" s="42"/>
      <c r="R16" s="55"/>
      <c r="U16" s="29"/>
      <c r="V16" s="4"/>
      <c r="W16" s="5" t="s">
        <v>25</v>
      </c>
      <c r="X16" s="6">
        <f>K29</f>
        <v>65</v>
      </c>
      <c r="Y16" s="4"/>
      <c r="Z16" s="29"/>
    </row>
    <row r="17" spans="3:26" ht="18.600000000000001" customHeight="1" thickBot="1">
      <c r="C17" s="57"/>
      <c r="D17" s="172"/>
      <c r="E17" s="173"/>
      <c r="F17" s="173"/>
      <c r="G17" s="173"/>
      <c r="H17" s="173"/>
      <c r="I17" s="173"/>
      <c r="J17" s="173"/>
      <c r="K17" s="174"/>
      <c r="L17" s="42"/>
      <c r="M17" s="42"/>
      <c r="N17" s="42"/>
      <c r="O17" s="42"/>
      <c r="P17" s="42"/>
      <c r="Q17" s="42"/>
      <c r="R17" s="55"/>
      <c r="U17" s="29"/>
      <c r="V17" s="4"/>
      <c r="W17" s="5" t="s">
        <v>60</v>
      </c>
      <c r="X17" s="6">
        <f>K40</f>
        <v>50</v>
      </c>
      <c r="Y17" s="4"/>
      <c r="Z17" s="29"/>
    </row>
    <row r="18" spans="3:26" ht="24" thickBot="1">
      <c r="C18" s="57"/>
      <c r="D18" s="165" t="s">
        <v>8</v>
      </c>
      <c r="E18" s="166"/>
      <c r="F18" s="42"/>
      <c r="G18" s="163" t="s">
        <v>18</v>
      </c>
      <c r="H18" s="164"/>
      <c r="I18" s="42"/>
      <c r="J18" s="151" t="s">
        <v>21</v>
      </c>
      <c r="K18" s="152"/>
      <c r="L18" s="42"/>
      <c r="M18" s="42"/>
      <c r="N18" s="42"/>
      <c r="O18" s="42"/>
      <c r="P18" s="42"/>
      <c r="Q18" s="42"/>
      <c r="R18" s="55"/>
      <c r="U18" s="29"/>
      <c r="V18" s="29"/>
      <c r="W18" s="5" t="s">
        <v>41</v>
      </c>
      <c r="X18" s="30">
        <f>E44</f>
        <v>200</v>
      </c>
      <c r="Y18" s="29"/>
      <c r="Z18" s="29"/>
    </row>
    <row r="19" spans="3:26" ht="18">
      <c r="C19" s="57"/>
      <c r="D19" s="107" t="s">
        <v>44</v>
      </c>
      <c r="E19" s="108">
        <v>1000</v>
      </c>
      <c r="F19" s="42"/>
      <c r="G19" s="97" t="s">
        <v>51</v>
      </c>
      <c r="H19" s="98">
        <v>0</v>
      </c>
      <c r="I19" s="42"/>
      <c r="J19" s="87" t="s">
        <v>22</v>
      </c>
      <c r="K19" s="88">
        <v>50</v>
      </c>
      <c r="L19" s="42"/>
      <c r="M19" s="42"/>
      <c r="N19" s="42"/>
      <c r="O19" s="42"/>
      <c r="P19" s="42"/>
      <c r="Q19" s="42"/>
      <c r="R19" s="55"/>
      <c r="U19" s="29"/>
      <c r="V19" s="29"/>
      <c r="W19" s="29"/>
      <c r="X19" s="29"/>
      <c r="Y19" s="29"/>
      <c r="Z19" s="29"/>
    </row>
    <row r="20" spans="3:26" ht="18">
      <c r="C20" s="57"/>
      <c r="D20" s="109" t="s">
        <v>10</v>
      </c>
      <c r="E20" s="110">
        <v>200</v>
      </c>
      <c r="F20" s="42"/>
      <c r="G20" s="99" t="s">
        <v>52</v>
      </c>
      <c r="H20" s="100">
        <v>0</v>
      </c>
      <c r="I20" s="42"/>
      <c r="J20" s="89" t="s">
        <v>62</v>
      </c>
      <c r="K20" s="90">
        <v>0</v>
      </c>
      <c r="L20" s="42"/>
      <c r="M20" s="42"/>
      <c r="N20" s="42"/>
      <c r="O20" s="42"/>
      <c r="P20" s="42"/>
      <c r="Q20" s="42"/>
      <c r="R20" s="55"/>
      <c r="U20" s="29"/>
      <c r="V20" s="29"/>
      <c r="W20" s="29"/>
      <c r="X20" s="29"/>
      <c r="Y20" s="29"/>
    </row>
    <row r="21" spans="3:26" ht="18">
      <c r="C21" s="57"/>
      <c r="D21" s="109" t="s">
        <v>9</v>
      </c>
      <c r="E21" s="110">
        <v>0</v>
      </c>
      <c r="F21" s="42"/>
      <c r="G21" s="99" t="s">
        <v>53</v>
      </c>
      <c r="H21" s="100">
        <v>0</v>
      </c>
      <c r="I21" s="42"/>
      <c r="J21" s="89" t="s">
        <v>63</v>
      </c>
      <c r="K21" s="90">
        <v>0</v>
      </c>
      <c r="L21" s="42"/>
      <c r="M21" s="42"/>
      <c r="N21" s="42"/>
      <c r="O21" s="42"/>
      <c r="P21" s="42"/>
      <c r="Q21" s="42"/>
      <c r="R21" s="55"/>
      <c r="U21" s="29"/>
      <c r="V21" s="29"/>
      <c r="W21" s="29"/>
      <c r="X21" s="29"/>
      <c r="Y21" s="29"/>
    </row>
    <row r="22" spans="3:26" ht="18">
      <c r="C22" s="57"/>
      <c r="D22" s="109" t="s">
        <v>12</v>
      </c>
      <c r="E22" s="110">
        <v>50</v>
      </c>
      <c r="F22" s="42"/>
      <c r="G22" s="99" t="s">
        <v>54</v>
      </c>
      <c r="H22" s="100">
        <v>0</v>
      </c>
      <c r="I22" s="42"/>
      <c r="J22" s="89" t="s">
        <v>64</v>
      </c>
      <c r="K22" s="90">
        <v>0</v>
      </c>
      <c r="L22" s="42"/>
      <c r="M22" s="42"/>
      <c r="N22" s="42"/>
      <c r="O22" s="42"/>
      <c r="P22" s="42"/>
      <c r="Q22" s="42"/>
      <c r="R22" s="55"/>
    </row>
    <row r="23" spans="3:26" ht="18">
      <c r="C23" s="57"/>
      <c r="D23" s="109" t="s">
        <v>11</v>
      </c>
      <c r="E23" s="110">
        <f>0</f>
        <v>0</v>
      </c>
      <c r="F23" s="42"/>
      <c r="G23" s="99" t="s">
        <v>55</v>
      </c>
      <c r="H23" s="100">
        <v>0</v>
      </c>
      <c r="I23" s="42"/>
      <c r="J23" s="89" t="s">
        <v>65</v>
      </c>
      <c r="K23" s="90">
        <v>0</v>
      </c>
      <c r="L23" s="42"/>
      <c r="M23" s="42"/>
      <c r="N23" s="42"/>
      <c r="O23" s="42"/>
      <c r="P23" s="42"/>
      <c r="Q23" s="42"/>
      <c r="R23" s="55"/>
    </row>
    <row r="24" spans="3:26" ht="18">
      <c r="C24" s="57"/>
      <c r="D24" s="111" t="s">
        <v>13</v>
      </c>
      <c r="E24" s="110">
        <f>0</f>
        <v>0</v>
      </c>
      <c r="F24" s="42"/>
      <c r="G24" s="101" t="s">
        <v>56</v>
      </c>
      <c r="H24" s="100">
        <v>0</v>
      </c>
      <c r="I24" s="42"/>
      <c r="J24" s="91" t="s">
        <v>23</v>
      </c>
      <c r="K24" s="90">
        <v>0</v>
      </c>
      <c r="L24" s="42"/>
      <c r="M24" s="42"/>
      <c r="N24" s="42"/>
      <c r="O24" s="42"/>
      <c r="P24" s="42"/>
      <c r="Q24" s="42"/>
      <c r="R24" s="55"/>
    </row>
    <row r="25" spans="3:26" ht="18.75">
      <c r="C25" s="57"/>
      <c r="D25" s="112" t="s">
        <v>17</v>
      </c>
      <c r="E25" s="110">
        <f>0</f>
        <v>0</v>
      </c>
      <c r="F25" s="42"/>
      <c r="G25" s="102" t="s">
        <v>57</v>
      </c>
      <c r="H25" s="100">
        <v>0</v>
      </c>
      <c r="I25" s="42"/>
      <c r="J25" s="92" t="s">
        <v>67</v>
      </c>
      <c r="K25" s="90">
        <v>15</v>
      </c>
      <c r="L25" s="42"/>
      <c r="M25" s="42"/>
      <c r="N25" s="42"/>
      <c r="O25" s="42"/>
      <c r="P25" s="42"/>
      <c r="Q25" s="42"/>
      <c r="R25" s="55"/>
    </row>
    <row r="26" spans="3:26" ht="19.5" thickBot="1">
      <c r="C26" s="57"/>
      <c r="D26" s="112" t="s">
        <v>58</v>
      </c>
      <c r="E26" s="110">
        <f>0</f>
        <v>0</v>
      </c>
      <c r="F26" s="42"/>
      <c r="G26" s="103"/>
      <c r="H26" s="104">
        <f>0</f>
        <v>0</v>
      </c>
      <c r="I26" s="42"/>
      <c r="J26" s="92"/>
      <c r="K26" s="90">
        <f>0</f>
        <v>0</v>
      </c>
      <c r="L26" s="42"/>
      <c r="M26" s="42"/>
      <c r="N26" s="42"/>
      <c r="O26" s="42"/>
      <c r="P26" s="42"/>
      <c r="Q26" s="42"/>
      <c r="R26" s="55"/>
    </row>
    <row r="27" spans="3:26" ht="19.5" thickBot="1">
      <c r="C27" s="57"/>
      <c r="D27" s="112" t="s">
        <v>90</v>
      </c>
      <c r="E27" s="110">
        <f>0</f>
        <v>0</v>
      </c>
      <c r="F27" s="42"/>
      <c r="G27" s="105" t="s">
        <v>20</v>
      </c>
      <c r="H27" s="106">
        <f>SUM(H19:H26)</f>
        <v>0</v>
      </c>
      <c r="I27" s="42"/>
      <c r="J27" s="92"/>
      <c r="K27" s="90">
        <f>0</f>
        <v>0</v>
      </c>
      <c r="L27" s="42"/>
      <c r="M27" s="42"/>
      <c r="N27" s="42"/>
      <c r="O27" s="42"/>
      <c r="P27" s="42"/>
      <c r="Q27" s="42"/>
      <c r="R27" s="55"/>
    </row>
    <row r="28" spans="3:26" ht="19.5" thickBot="1">
      <c r="C28" s="57"/>
      <c r="D28" s="112"/>
      <c r="E28" s="110">
        <f>0</f>
        <v>0</v>
      </c>
      <c r="F28" s="42"/>
      <c r="G28" s="42"/>
      <c r="H28" s="42"/>
      <c r="I28" s="42"/>
      <c r="J28" s="93"/>
      <c r="K28" s="94">
        <f>0</f>
        <v>0</v>
      </c>
      <c r="L28" s="42"/>
      <c r="M28" s="42"/>
      <c r="N28" s="42"/>
      <c r="O28" s="42"/>
      <c r="P28" s="42"/>
      <c r="Q28" s="42"/>
      <c r="R28" s="55"/>
    </row>
    <row r="29" spans="3:26" ht="19.5" thickBot="1">
      <c r="C29" s="57"/>
      <c r="D29" s="113"/>
      <c r="E29" s="114">
        <f>0</f>
        <v>0</v>
      </c>
      <c r="F29" s="42"/>
      <c r="G29" s="42"/>
      <c r="H29" s="42"/>
      <c r="I29" s="42"/>
      <c r="J29" s="95" t="s">
        <v>25</v>
      </c>
      <c r="K29" s="96">
        <f>SUM(K19:K28)</f>
        <v>65</v>
      </c>
      <c r="L29" s="42"/>
      <c r="M29" s="42"/>
      <c r="N29" s="42"/>
      <c r="O29" s="42"/>
      <c r="P29" s="42"/>
      <c r="Q29" s="42"/>
      <c r="R29" s="55"/>
    </row>
    <row r="30" spans="3:26" ht="24" thickBot="1">
      <c r="C30" s="57"/>
      <c r="D30" s="115" t="s">
        <v>19</v>
      </c>
      <c r="E30" s="116">
        <f>SUM(E19:E29)</f>
        <v>1250</v>
      </c>
      <c r="F30" s="42"/>
      <c r="G30" s="161" t="s">
        <v>36</v>
      </c>
      <c r="H30" s="162"/>
      <c r="I30" s="42"/>
      <c r="J30" s="42"/>
      <c r="K30" s="42"/>
      <c r="L30" s="42"/>
      <c r="M30" s="42"/>
      <c r="N30" s="42"/>
      <c r="O30" s="42"/>
      <c r="P30" s="42"/>
      <c r="Q30" s="42"/>
      <c r="R30" s="55"/>
    </row>
    <row r="31" spans="3:26" ht="18.75" thickBot="1">
      <c r="C31" s="57"/>
      <c r="D31" s="42"/>
      <c r="E31" s="42"/>
      <c r="F31" s="42"/>
      <c r="G31" s="81" t="s">
        <v>31</v>
      </c>
      <c r="H31" s="82">
        <v>200</v>
      </c>
      <c r="I31" s="42"/>
      <c r="J31" s="42"/>
      <c r="K31" s="42"/>
      <c r="L31" s="42"/>
      <c r="M31" s="42"/>
      <c r="N31" s="42"/>
      <c r="O31" s="42"/>
      <c r="P31" s="42"/>
      <c r="Q31" s="42"/>
      <c r="R31" s="55"/>
    </row>
    <row r="32" spans="3:26" ht="24" thickBot="1">
      <c r="C32" s="57"/>
      <c r="D32" s="167" t="s">
        <v>26</v>
      </c>
      <c r="E32" s="168"/>
      <c r="F32" s="42"/>
      <c r="G32" s="83"/>
      <c r="H32" s="84">
        <v>0</v>
      </c>
      <c r="I32" s="42"/>
      <c r="J32" s="149" t="s">
        <v>61</v>
      </c>
      <c r="K32" s="150"/>
      <c r="L32" s="42"/>
      <c r="M32" s="42"/>
      <c r="N32" s="42"/>
      <c r="O32" s="42"/>
      <c r="P32" s="42"/>
      <c r="Q32" s="42"/>
      <c r="R32" s="55"/>
    </row>
    <row r="33" spans="3:18" ht="18.75" thickBot="1">
      <c r="C33" s="57"/>
      <c r="D33" s="21" t="s">
        <v>45</v>
      </c>
      <c r="E33" s="22">
        <v>500</v>
      </c>
      <c r="F33" s="42"/>
      <c r="G33" s="83"/>
      <c r="H33" s="84">
        <f>0</f>
        <v>0</v>
      </c>
      <c r="I33" s="42"/>
      <c r="J33" s="71" t="s">
        <v>42</v>
      </c>
      <c r="K33" s="72">
        <v>50</v>
      </c>
      <c r="L33" s="42"/>
      <c r="M33" s="42"/>
      <c r="N33" s="42"/>
      <c r="O33" s="42"/>
      <c r="P33" s="42"/>
      <c r="Q33" s="42"/>
      <c r="R33" s="55"/>
    </row>
    <row r="34" spans="3:18" ht="19.5" thickBot="1">
      <c r="C34" s="57"/>
      <c r="D34" s="23" t="s">
        <v>28</v>
      </c>
      <c r="E34" s="24">
        <f>0</f>
        <v>0</v>
      </c>
      <c r="F34" s="42"/>
      <c r="G34" s="85" t="s">
        <v>35</v>
      </c>
      <c r="H34" s="86">
        <f>SUM(H31:H33)</f>
        <v>200</v>
      </c>
      <c r="I34" s="42"/>
      <c r="J34" s="73" t="s">
        <v>89</v>
      </c>
      <c r="K34" s="74">
        <v>0</v>
      </c>
      <c r="L34" s="42"/>
      <c r="M34" s="42"/>
      <c r="N34" s="42"/>
      <c r="O34" s="42"/>
      <c r="P34" s="42"/>
      <c r="Q34" s="42"/>
      <c r="R34" s="55"/>
    </row>
    <row r="35" spans="3:18" ht="18.75" thickBot="1">
      <c r="C35" s="57"/>
      <c r="D35" s="54" t="s">
        <v>27</v>
      </c>
      <c r="E35" s="24">
        <f>0</f>
        <v>0</v>
      </c>
      <c r="F35" s="42"/>
      <c r="G35" s="59"/>
      <c r="H35" s="60"/>
      <c r="I35" s="42"/>
      <c r="J35" s="73" t="s">
        <v>92</v>
      </c>
      <c r="K35" s="74">
        <f>0</f>
        <v>0</v>
      </c>
      <c r="L35" s="42"/>
      <c r="M35" s="42"/>
      <c r="N35" s="42"/>
      <c r="O35" s="42"/>
      <c r="P35" s="42"/>
      <c r="Q35" s="42"/>
      <c r="R35" s="55"/>
    </row>
    <row r="36" spans="3:18" ht="24" thickBot="1">
      <c r="C36" s="57"/>
      <c r="D36" s="23" t="s">
        <v>29</v>
      </c>
      <c r="E36" s="24">
        <f>0</f>
        <v>0</v>
      </c>
      <c r="F36" s="42"/>
      <c r="G36" s="159" t="s">
        <v>32</v>
      </c>
      <c r="H36" s="160"/>
      <c r="I36" s="42"/>
      <c r="J36" s="73"/>
      <c r="K36" s="74">
        <f>0</f>
        <v>0</v>
      </c>
      <c r="L36" s="42"/>
      <c r="M36" s="42"/>
      <c r="N36" s="42"/>
      <c r="O36" s="42"/>
      <c r="P36" s="42"/>
      <c r="Q36" s="42"/>
      <c r="R36" s="55"/>
    </row>
    <row r="37" spans="3:18" ht="18">
      <c r="C37" s="57"/>
      <c r="D37" s="23" t="s">
        <v>46</v>
      </c>
      <c r="E37" s="24">
        <v>300</v>
      </c>
      <c r="F37" s="42"/>
      <c r="G37" s="17" t="s">
        <v>33</v>
      </c>
      <c r="H37" s="18">
        <v>0</v>
      </c>
      <c r="I37" s="42"/>
      <c r="J37" s="73"/>
      <c r="K37" s="74">
        <f>0</f>
        <v>0</v>
      </c>
      <c r="L37" s="42"/>
      <c r="M37" s="42"/>
      <c r="N37" s="42"/>
      <c r="O37" s="42"/>
      <c r="P37" s="42"/>
      <c r="Q37" s="42"/>
      <c r="R37" s="55"/>
    </row>
    <row r="38" spans="3:18" ht="18.75" thickBot="1">
      <c r="C38" s="57"/>
      <c r="D38" s="25" t="s">
        <v>91</v>
      </c>
      <c r="E38" s="26">
        <f>0</f>
        <v>0</v>
      </c>
      <c r="F38" s="42"/>
      <c r="G38" s="19" t="s">
        <v>47</v>
      </c>
      <c r="H38" s="20">
        <v>0</v>
      </c>
      <c r="I38" s="42"/>
      <c r="J38" s="73"/>
      <c r="K38" s="74">
        <f>0</f>
        <v>0</v>
      </c>
      <c r="L38" s="42"/>
      <c r="M38" s="42"/>
      <c r="N38" s="42"/>
      <c r="O38" s="42"/>
      <c r="P38" s="42"/>
      <c r="Q38" s="42"/>
      <c r="R38" s="55"/>
    </row>
    <row r="39" spans="3:18" ht="24" thickBot="1">
      <c r="C39" s="57"/>
      <c r="D39" s="27"/>
      <c r="E39" s="28">
        <f>0</f>
        <v>0</v>
      </c>
      <c r="F39" s="42"/>
      <c r="G39" s="19" t="s">
        <v>88</v>
      </c>
      <c r="H39" s="20">
        <f>0</f>
        <v>0</v>
      </c>
      <c r="I39" s="42"/>
      <c r="J39" s="73"/>
      <c r="K39" s="74">
        <f>0</f>
        <v>0</v>
      </c>
      <c r="L39" s="42"/>
      <c r="M39" s="42"/>
      <c r="N39" s="50" t="s">
        <v>38</v>
      </c>
      <c r="O39" s="51">
        <f>E9</f>
        <v>5000</v>
      </c>
      <c r="P39" s="42"/>
      <c r="Q39" s="42"/>
      <c r="R39" s="55"/>
    </row>
    <row r="40" spans="3:18" ht="24" thickBot="1">
      <c r="C40" s="57"/>
      <c r="D40" s="38" t="s">
        <v>30</v>
      </c>
      <c r="E40" s="39">
        <f>SUM(E33:E39)</f>
        <v>800</v>
      </c>
      <c r="F40" s="42"/>
      <c r="G40" s="40" t="s">
        <v>34</v>
      </c>
      <c r="H40" s="41">
        <f>SUM(H37:H39)</f>
        <v>0</v>
      </c>
      <c r="I40" s="42"/>
      <c r="J40" s="75" t="s">
        <v>59</v>
      </c>
      <c r="K40" s="76">
        <f>SUM(K33:K39)</f>
        <v>50</v>
      </c>
      <c r="L40" s="42"/>
      <c r="M40" s="42"/>
      <c r="N40" s="2" t="s">
        <v>37</v>
      </c>
      <c r="O40" s="3">
        <f>E46</f>
        <v>2565</v>
      </c>
      <c r="P40" s="42"/>
      <c r="Q40" s="42"/>
      <c r="R40" s="55"/>
    </row>
    <row r="41" spans="3:18" ht="24" thickBot="1">
      <c r="C41" s="57"/>
      <c r="D41" s="42"/>
      <c r="E41" s="42"/>
      <c r="F41" s="42"/>
      <c r="G41" s="42"/>
      <c r="H41" s="42"/>
      <c r="I41" s="42"/>
      <c r="J41" s="61"/>
      <c r="K41" s="61"/>
      <c r="L41" s="42"/>
      <c r="M41" s="42"/>
      <c r="N41" s="52" t="s">
        <v>15</v>
      </c>
      <c r="O41" s="53">
        <f>H10</f>
        <v>1000</v>
      </c>
      <c r="P41" s="42"/>
      <c r="Q41" s="42"/>
      <c r="R41" s="55"/>
    </row>
    <row r="42" spans="3:18" ht="24" thickBot="1">
      <c r="C42" s="57"/>
      <c r="D42" s="153" t="s">
        <v>39</v>
      </c>
      <c r="E42" s="154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55"/>
    </row>
    <row r="43" spans="3:18" ht="24" customHeight="1" thickBot="1">
      <c r="C43" s="57"/>
      <c r="D43" s="77" t="s">
        <v>40</v>
      </c>
      <c r="E43" s="78">
        <v>200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55"/>
    </row>
    <row r="44" spans="3:18" ht="27" thickBot="1">
      <c r="C44" s="57"/>
      <c r="D44" s="79" t="s">
        <v>41</v>
      </c>
      <c r="E44" s="80">
        <f>E43</f>
        <v>200</v>
      </c>
      <c r="F44" s="42"/>
      <c r="G44" s="42"/>
      <c r="H44" s="42"/>
      <c r="I44" s="42"/>
      <c r="J44" s="42"/>
      <c r="K44" s="42"/>
      <c r="L44" s="42"/>
      <c r="M44" s="42"/>
      <c r="N44" s="2" t="s">
        <v>50</v>
      </c>
      <c r="O44" s="65">
        <f>O39-O40-O41</f>
        <v>1435</v>
      </c>
      <c r="P44" s="56" t="str">
        <f>IF(O44&gt;0, "Erhöhe Deine Sparrate!", IF(O44=0,"","Du bist im Minus!"))</f>
        <v>Erhöhe Deine Sparrate!</v>
      </c>
      <c r="Q44" s="42"/>
      <c r="R44" s="55"/>
    </row>
    <row r="45" spans="3:18" ht="16.5" thickBot="1">
      <c r="C45" s="57"/>
      <c r="D45" s="42"/>
      <c r="E45" s="6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55"/>
    </row>
    <row r="46" spans="3:18" ht="43.9" customHeight="1" thickBot="1">
      <c r="C46" s="57"/>
      <c r="D46" s="117" t="s">
        <v>37</v>
      </c>
      <c r="E46" s="118">
        <f>E30+H27+K29+K40+H34+H40+E40+E44</f>
        <v>2565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55"/>
    </row>
    <row r="47" spans="3:18" ht="16.5" thickBot="1">
      <c r="C47" s="6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9"/>
      <c r="Q47" s="68"/>
      <c r="R47" s="70"/>
    </row>
  </sheetData>
  <sheetProtection formatCells="0" formatColumns="0" formatRows="0" selectLockedCells="1"/>
  <mergeCells count="13">
    <mergeCell ref="C2:R2"/>
    <mergeCell ref="J32:K32"/>
    <mergeCell ref="J18:K18"/>
    <mergeCell ref="D42:E42"/>
    <mergeCell ref="D4:E4"/>
    <mergeCell ref="G4:H4"/>
    <mergeCell ref="J4:K4"/>
    <mergeCell ref="G36:H36"/>
    <mergeCell ref="G30:H30"/>
    <mergeCell ref="G18:H18"/>
    <mergeCell ref="D18:E18"/>
    <mergeCell ref="D32:E32"/>
    <mergeCell ref="D16:K17"/>
  </mergeCells>
  <conditionalFormatting sqref="M5:M13">
    <cfRule type="iconSet" priority="2">
      <iconSet iconSet="5Arrows">
        <cfvo type="percent" val="0"/>
        <cfvo type="num" val="0.2"/>
        <cfvo type="num" val="0.4"/>
        <cfvo type="num" val="0.6"/>
        <cfvo type="num" val="0.8"/>
      </iconSet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D3C8A18-ECA0-6946-8FF2-1EDAAC5ECDDD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1"/>
            </x14:iconSet>
          </x14:cfRule>
          <xm:sqref>O44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CCEE-E7F7-46DF-A744-FFF0574ABE94}">
  <sheetPr codeName="Tabelle3"/>
  <dimension ref="A1:C14"/>
  <sheetViews>
    <sheetView workbookViewId="0">
      <selection activeCell="E8" sqref="E8"/>
    </sheetView>
  </sheetViews>
  <sheetFormatPr baseColWidth="10" defaultColWidth="11.25" defaultRowHeight="15.75"/>
  <cols>
    <col min="1" max="1" width="71" style="1" bestFit="1" customWidth="1"/>
    <col min="2" max="3" width="9.625" style="1" customWidth="1"/>
    <col min="4" max="16384" width="11.25" style="1"/>
  </cols>
  <sheetData>
    <row r="1" spans="1:3">
      <c r="A1" s="119" t="s">
        <v>78</v>
      </c>
      <c r="B1" s="140">
        <v>3</v>
      </c>
      <c r="C1" s="1" t="s">
        <v>79</v>
      </c>
    </row>
    <row r="2" spans="1:3">
      <c r="A2" s="120"/>
    </row>
    <row r="3" spans="1:3" ht="16.5" thickBot="1"/>
    <row r="4" spans="1:3" ht="16.5" thickBot="1">
      <c r="A4" s="121"/>
      <c r="B4" s="135" t="s">
        <v>69</v>
      </c>
      <c r="C4" s="136" t="s">
        <v>70</v>
      </c>
    </row>
    <row r="5" spans="1:3">
      <c r="A5" s="137" t="s">
        <v>77</v>
      </c>
      <c r="B5" s="141">
        <v>1990</v>
      </c>
      <c r="C5" s="142">
        <v>1992</v>
      </c>
    </row>
    <row r="6" spans="1:3">
      <c r="A6" s="127" t="s">
        <v>71</v>
      </c>
      <c r="B6" s="122">
        <f>67-2025+B5</f>
        <v>32</v>
      </c>
      <c r="C6" s="123">
        <f>67-2025+C5</f>
        <v>34</v>
      </c>
    </row>
    <row r="7" spans="1:3">
      <c r="A7" s="124" t="s">
        <v>72</v>
      </c>
      <c r="B7" s="138">
        <f>B1</f>
        <v>3</v>
      </c>
      <c r="C7" s="139">
        <f>B1</f>
        <v>3</v>
      </c>
    </row>
    <row r="8" spans="1:3">
      <c r="A8" s="127" t="s">
        <v>73</v>
      </c>
      <c r="B8" s="143">
        <v>2000</v>
      </c>
      <c r="C8" s="144">
        <v>2000</v>
      </c>
    </row>
    <row r="9" spans="1:3" ht="5.25" customHeight="1">
      <c r="A9" s="124"/>
      <c r="B9" s="125"/>
      <c r="C9" s="126"/>
    </row>
    <row r="10" spans="1:3">
      <c r="A10" s="127" t="s">
        <v>74</v>
      </c>
      <c r="B10" s="128">
        <f>B8/((1+(B7/100))^B6)</f>
        <v>776.67406827393143</v>
      </c>
      <c r="C10" s="129">
        <f>C8/((1+(C7/100))^C6)</f>
        <v>732.08979948527804</v>
      </c>
    </row>
    <row r="11" spans="1:3" ht="5.25" customHeight="1">
      <c r="A11" s="124"/>
      <c r="B11" s="125"/>
      <c r="C11" s="126"/>
    </row>
    <row r="12" spans="1:3">
      <c r="A12" s="127" t="s">
        <v>75</v>
      </c>
      <c r="B12" s="130">
        <f>B8/((1+(B7/100))^(B6+15))</f>
        <v>498.5175299548369</v>
      </c>
      <c r="C12" s="131">
        <f>C8/((1+(C7/100))^(C6+15))</f>
        <v>469.90058436689321</v>
      </c>
    </row>
    <row r="13" spans="1:3" ht="4.5" customHeight="1">
      <c r="A13" s="124"/>
      <c r="B13" s="125"/>
      <c r="C13" s="126"/>
    </row>
    <row r="14" spans="1:3" ht="16.5" thickBot="1">
      <c r="A14" s="132" t="s">
        <v>76</v>
      </c>
      <c r="B14" s="133">
        <f>B8/((1+(B7/100))^(B6+25))</f>
        <v>370.9438605087401</v>
      </c>
      <c r="C14" s="134">
        <f>C8/((1+(C7/100))^(C6+25))</f>
        <v>349.65016543382046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9AAA9-B0F1-453D-9B55-A632379FFD98}">
  <sheetPr codeName="Tabelle2"/>
  <dimension ref="A1"/>
  <sheetViews>
    <sheetView workbookViewId="0"/>
  </sheetViews>
  <sheetFormatPr baseColWidth="10" defaultColWidth="11.25" defaultRowHeight="15.75"/>
  <cols>
    <col min="1" max="16384" width="11.25" style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FINANZPLANER</vt:lpstr>
      <vt:lpstr>Renteninfo</vt:lpstr>
      <vt:lpstr>Notizen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Jung</dc:creator>
  <cp:lastModifiedBy>André Jung</cp:lastModifiedBy>
  <dcterms:created xsi:type="dcterms:W3CDTF">2021-03-18T14:17:25Z</dcterms:created>
  <dcterms:modified xsi:type="dcterms:W3CDTF">2025-05-19T18:05:08Z</dcterms:modified>
</cp:coreProperties>
</file>