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Hecken Service Harz\Firma\"/>
    </mc:Choice>
  </mc:AlternateContent>
  <xr:revisionPtr revIDLastSave="0" documentId="13_ncr:1_{BCFFCA6E-BF8D-4643-9866-F66BFB0266B4}" xr6:coauthVersionLast="47" xr6:coauthVersionMax="47" xr10:uidLastSave="{00000000-0000-0000-0000-000000000000}"/>
  <bookViews>
    <workbookView xWindow="-120" yWindow="-120" windowWidth="29040" windowHeight="15720" xr2:uid="{5BCC85F8-71EF-4D41-A943-A93E7863054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6" i="1" s="1"/>
  <c r="E22" i="1" s="1"/>
  <c r="B14" i="1"/>
  <c r="B16" i="1" s="1"/>
  <c r="B22" i="1" s="1"/>
  <c r="E25" i="1"/>
  <c r="B25" i="1"/>
  <c r="W5" i="1"/>
  <c r="E27" i="1" l="1"/>
  <c r="B27" i="1"/>
  <c r="E35" i="1" l="1"/>
  <c r="E37" i="1" s="1"/>
  <c r="E43" i="1"/>
  <c r="E29" i="1"/>
  <c r="E30" i="1" s="1"/>
  <c r="E32" i="1" s="1"/>
  <c r="B35" i="1"/>
  <c r="B37" i="1" s="1"/>
  <c r="B43" i="1"/>
  <c r="B29" i="1"/>
  <c r="B30" i="1" s="1"/>
  <c r="B32" i="1" s="1"/>
  <c r="B38" i="1" l="1"/>
  <c r="B40" i="1" s="1"/>
  <c r="B44" i="1"/>
  <c r="E38" i="1"/>
  <c r="E40" i="1" s="1"/>
  <c r="E44" i="1"/>
</calcChain>
</file>

<file path=xl/sharedStrings.xml><?xml version="1.0" encoding="utf-8"?>
<sst xmlns="http://schemas.openxmlformats.org/spreadsheetml/2006/main" count="55" uniqueCount="30">
  <si>
    <t>Fahrtkosten</t>
  </si>
  <si>
    <t>Materialverschleiß</t>
  </si>
  <si>
    <t>Verbrauchskosten</t>
  </si>
  <si>
    <t>Entsorgungskosten</t>
  </si>
  <si>
    <t>Marge</t>
  </si>
  <si>
    <t>Ust. 19%</t>
  </si>
  <si>
    <t>Fix Kosten pro Monat</t>
  </si>
  <si>
    <t>Fix Kosten pro Tag</t>
  </si>
  <si>
    <t>Personal Kosten pro Monat (25 Tage)</t>
  </si>
  <si>
    <t>Kosten pro geschnittenem Meter</t>
  </si>
  <si>
    <t>Länge</t>
  </si>
  <si>
    <t>Höhe</t>
  </si>
  <si>
    <t>Tiefe</t>
  </si>
  <si>
    <t>Formschnitt</t>
  </si>
  <si>
    <t>Radikalschnitt</t>
  </si>
  <si>
    <t>Schnittpreis gesamt</t>
  </si>
  <si>
    <t>Angebotsrechner</t>
  </si>
  <si>
    <t>Meter-Kosten für Kunde</t>
  </si>
  <si>
    <t>Entfernung in km</t>
  </si>
  <si>
    <t>Rabatt in %</t>
  </si>
  <si>
    <t>Netto Preis</t>
  </si>
  <si>
    <t>Preis brutto</t>
  </si>
  <si>
    <t>Rabatt in €</t>
  </si>
  <si>
    <t>Netto Preis abzg. Rabatt</t>
  </si>
  <si>
    <t>Preis brutto inkl. Rabatt</t>
  </si>
  <si>
    <t>Marge inkl. Rabatt</t>
  </si>
  <si>
    <t>Verschleiss 0,35€ / Diesel 1,50€ pro km</t>
  </si>
  <si>
    <t xml:space="preserve">Personalkosten </t>
  </si>
  <si>
    <t>Personalkosten</t>
  </si>
  <si>
    <t>Gesamt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</si>
</sst>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B0F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B05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44" fontId="0" fillId="0" borderId="0" xfId="1" applyFont="1"/>
    <xf numFmtId="44" fontId="0" fillId="0" borderId="0" xfId="0" applyNumberFormat="1"/>
    <xf numFmtId="44" fontId="2" fillId="0" borderId="0" xfId="1" applyFont="1"/>
    <xf numFmtId="0" fontId="2" fillId="0" borderId="0" xfId="0" applyFont="1"/>
    <xf numFmtId="44" fontId="2" fillId="0" borderId="0" xfId="0" applyNumberFormat="1" applyFont="1"/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44" fontId="6" fillId="0" borderId="0" xfId="0" applyNumberFormat="1" applyFont="1"/>
    <xf numFmtId="44" fontId="7" fillId="0" borderId="0" xfId="0" applyNumberFormat="1" applyFont="1"/>
    <xf numFmtId="44" fontId="4" fillId="0" borderId="0" xfId="1" applyFont="1"/>
    <xf numFmtId="164" fontId="3" fillId="0" borderId="0" xfId="1" applyNumberFormat="1" applyFont="1"/>
    <xf numFmtId="0" fontId="3" fillId="0" borderId="0" xfId="0" applyFont="1" applyAlignment="1">
      <alignment horizontal="right"/>
    </xf>
    <xf numFmtId="44" fontId="8" fillId="0" borderId="0" xfId="0" applyNumberFormat="1" applyFont="1"/>
    <xf numFmtId="44" fontId="9" fillId="0" borderId="0" xfId="1" applyFont="1"/>
    <xf numFmtId="44" fontId="9" fillId="0" borderId="0" xfId="0" applyNumberFormat="1" applyFont="1"/>
    <xf numFmtId="0" fontId="10" fillId="2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164" fontId="1" fillId="0" borderId="2" xfId="1" applyNumberFormat="1" applyFont="1" applyBorder="1"/>
    <xf numFmtId="0" fontId="0" fillId="0" borderId="3" xfId="0" applyBorder="1" applyAlignment="1">
      <alignment horizontal="right"/>
    </xf>
    <xf numFmtId="44" fontId="0" fillId="0" borderId="4" xfId="0" applyNumberFormat="1" applyBorder="1"/>
    <xf numFmtId="44" fontId="8" fillId="0" borderId="4" xfId="0" applyNumberFormat="1" applyFont="1" applyBorder="1"/>
    <xf numFmtId="44" fontId="7" fillId="0" borderId="4" xfId="0" applyNumberFormat="1" applyFont="1" applyBorder="1"/>
    <xf numFmtId="0" fontId="0" fillId="0" borderId="5" xfId="0" applyBorder="1" applyAlignment="1">
      <alignment horizontal="right"/>
    </xf>
    <xf numFmtId="44" fontId="0" fillId="0" borderId="6" xfId="0" applyNumberFormat="1" applyBorder="1"/>
    <xf numFmtId="164" fontId="1" fillId="0" borderId="2" xfId="1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44" fontId="12" fillId="0" borderId="0" xfId="0" applyNumberFormat="1" applyFont="1"/>
    <xf numFmtId="0" fontId="11" fillId="0" borderId="0" xfId="0" applyFont="1"/>
    <xf numFmtId="44" fontId="3" fillId="0" borderId="0" xfId="0" applyNumberFormat="1" applyFont="1"/>
    <xf numFmtId="0" fontId="3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0D3D1-56AD-4F44-9579-0537BDB9F0BC}">
  <dimension ref="A2:X56"/>
  <sheetViews>
    <sheetView tabSelected="1" workbookViewId="0">
      <selection activeCell="G14" sqref="G14"/>
    </sheetView>
  </sheetViews>
  <sheetFormatPr baseColWidth="10" defaultRowHeight="15" x14ac:dyDescent="0.25"/>
  <cols>
    <col min="1" max="1" width="38.140625" bestFit="1" customWidth="1"/>
    <col min="2" max="2" width="16.28515625" customWidth="1"/>
    <col min="3" max="3" width="4.42578125" customWidth="1"/>
    <col min="4" max="4" width="38.140625" bestFit="1" customWidth="1"/>
    <col min="5" max="5" width="14.85546875" bestFit="1" customWidth="1"/>
    <col min="6" max="6" width="21.42578125" customWidth="1"/>
    <col min="7" max="7" width="29.42578125" bestFit="1" customWidth="1"/>
    <col min="8" max="8" width="14.140625" customWidth="1"/>
    <col min="9" max="9" width="19.140625" customWidth="1"/>
    <col min="10" max="10" width="29.42578125" bestFit="1" customWidth="1"/>
    <col min="11" max="11" width="13.7109375" customWidth="1"/>
    <col min="14" max="14" width="24.7109375" bestFit="1" customWidth="1"/>
    <col min="15" max="15" width="11" customWidth="1"/>
    <col min="16" max="16" width="21.5703125" customWidth="1"/>
    <col min="17" max="18" width="24.7109375" bestFit="1" customWidth="1"/>
  </cols>
  <sheetData>
    <row r="2" spans="1:24" x14ac:dyDescent="0.25">
      <c r="W2" t="s">
        <v>8</v>
      </c>
    </row>
    <row r="4" spans="1:24" x14ac:dyDescent="0.25">
      <c r="W4" s="1">
        <v>500</v>
      </c>
      <c r="X4" t="s">
        <v>6</v>
      </c>
    </row>
    <row r="5" spans="1:24" ht="15" customHeight="1" x14ac:dyDescent="0.35">
      <c r="A5" s="8" t="s">
        <v>16</v>
      </c>
      <c r="B5" s="8"/>
      <c r="D5" s="8" t="s">
        <v>16</v>
      </c>
      <c r="E5" s="8"/>
      <c r="W5" s="2">
        <f>W4/25</f>
        <v>20</v>
      </c>
      <c r="X5" t="s">
        <v>7</v>
      </c>
    </row>
    <row r="6" spans="1:24" ht="21" x14ac:dyDescent="0.35">
      <c r="A6" s="17" t="s">
        <v>13</v>
      </c>
      <c r="D6" s="17" t="s">
        <v>14</v>
      </c>
      <c r="G6" s="8"/>
      <c r="J6" s="8"/>
      <c r="K6" s="8"/>
      <c r="R6" s="8"/>
    </row>
    <row r="7" spans="1:24" ht="21" x14ac:dyDescent="0.35">
      <c r="G7" s="8"/>
      <c r="J7" s="8"/>
      <c r="K7" s="8"/>
      <c r="R7" s="8"/>
    </row>
    <row r="8" spans="1:24" x14ac:dyDescent="0.25">
      <c r="A8" s="7" t="s">
        <v>10</v>
      </c>
      <c r="B8" s="12">
        <v>50</v>
      </c>
      <c r="D8" s="7" t="s">
        <v>10</v>
      </c>
      <c r="E8" s="12">
        <v>50</v>
      </c>
      <c r="G8" s="7"/>
      <c r="J8" s="7"/>
      <c r="K8" s="7"/>
    </row>
    <row r="9" spans="1:24" x14ac:dyDescent="0.25">
      <c r="A9" s="7" t="s">
        <v>11</v>
      </c>
      <c r="B9" s="12">
        <v>2</v>
      </c>
      <c r="D9" s="7" t="s">
        <v>11</v>
      </c>
      <c r="E9" s="12">
        <v>2</v>
      </c>
      <c r="G9" s="7"/>
      <c r="J9" s="7"/>
      <c r="K9" s="7"/>
    </row>
    <row r="10" spans="1:24" x14ac:dyDescent="0.25">
      <c r="A10" s="7" t="s">
        <v>12</v>
      </c>
      <c r="B10" s="12">
        <v>0.5</v>
      </c>
      <c r="D10" s="7" t="s">
        <v>12</v>
      </c>
      <c r="E10" s="12">
        <v>1</v>
      </c>
      <c r="G10" s="7"/>
      <c r="J10" s="7"/>
      <c r="K10" s="7"/>
    </row>
    <row r="11" spans="1:24" x14ac:dyDescent="0.25">
      <c r="A11" s="7"/>
      <c r="B11" s="12"/>
      <c r="D11" s="7"/>
      <c r="E11" s="12"/>
      <c r="G11" s="7"/>
      <c r="J11" s="7"/>
      <c r="K11" s="7"/>
    </row>
    <row r="12" spans="1:24" x14ac:dyDescent="0.25">
      <c r="A12" s="7" t="s">
        <v>18</v>
      </c>
      <c r="B12" s="12">
        <v>20</v>
      </c>
      <c r="D12" s="7" t="s">
        <v>18</v>
      </c>
      <c r="E12" s="12">
        <v>20</v>
      </c>
      <c r="G12" s="7"/>
      <c r="J12" s="7"/>
      <c r="K12" s="7"/>
    </row>
    <row r="13" spans="1:24" x14ac:dyDescent="0.25">
      <c r="B13" s="1"/>
      <c r="E13" s="1"/>
    </row>
    <row r="14" spans="1:24" x14ac:dyDescent="0.25">
      <c r="A14" s="7" t="s">
        <v>26</v>
      </c>
      <c r="B14" s="3">
        <f>0.35+1.5*1.5</f>
        <v>2.6</v>
      </c>
      <c r="D14" s="7" t="s">
        <v>26</v>
      </c>
      <c r="E14" s="3">
        <f>0.35+1.5*1.5</f>
        <v>2.6</v>
      </c>
      <c r="G14" s="7"/>
      <c r="H14" s="3"/>
      <c r="J14" s="7"/>
      <c r="K14" s="3"/>
      <c r="N14" s="7"/>
      <c r="O14" s="3"/>
      <c r="Q14" s="7"/>
      <c r="R14" s="3"/>
    </row>
    <row r="15" spans="1:24" x14ac:dyDescent="0.25">
      <c r="A15" s="7"/>
      <c r="B15" s="3"/>
      <c r="D15" s="7"/>
      <c r="E15" s="3"/>
      <c r="G15" s="7"/>
      <c r="H15" s="3"/>
      <c r="J15" s="7"/>
      <c r="K15" s="3"/>
      <c r="N15" s="7"/>
      <c r="O15" s="3"/>
      <c r="Q15" s="7"/>
      <c r="R15" s="3"/>
    </row>
    <row r="16" spans="1:24" x14ac:dyDescent="0.25">
      <c r="A16" s="7" t="s">
        <v>0</v>
      </c>
      <c r="B16" s="3">
        <f>B12*B14</f>
        <v>52</v>
      </c>
      <c r="D16" s="7" t="s">
        <v>0</v>
      </c>
      <c r="E16" s="3">
        <f>E12*E14</f>
        <v>52</v>
      </c>
      <c r="G16" s="7"/>
      <c r="H16" s="3"/>
      <c r="J16" s="7"/>
      <c r="K16" s="3"/>
      <c r="N16" s="7"/>
      <c r="O16" s="3"/>
      <c r="Q16" s="7"/>
      <c r="R16" s="3"/>
    </row>
    <row r="17" spans="1:18" x14ac:dyDescent="0.25">
      <c r="A17" s="7" t="s">
        <v>1</v>
      </c>
      <c r="B17" s="3">
        <v>5</v>
      </c>
      <c r="D17" s="7" t="s">
        <v>1</v>
      </c>
      <c r="E17" s="3">
        <v>10</v>
      </c>
      <c r="G17" s="7"/>
      <c r="H17" s="3"/>
      <c r="J17" s="7"/>
      <c r="K17" s="3"/>
      <c r="N17" s="7"/>
      <c r="O17" s="3"/>
      <c r="Q17" s="7"/>
      <c r="R17" s="3"/>
    </row>
    <row r="18" spans="1:18" x14ac:dyDescent="0.25">
      <c r="A18" s="7" t="s">
        <v>2</v>
      </c>
      <c r="B18" s="3">
        <v>5</v>
      </c>
      <c r="D18" s="7" t="s">
        <v>2</v>
      </c>
      <c r="E18" s="3">
        <v>10</v>
      </c>
      <c r="G18" s="7"/>
      <c r="H18" s="3"/>
      <c r="J18" s="7"/>
      <c r="K18" s="3"/>
      <c r="N18" s="7"/>
      <c r="O18" s="3"/>
      <c r="Q18" s="7"/>
      <c r="R18" s="3"/>
    </row>
    <row r="19" spans="1:18" x14ac:dyDescent="0.25">
      <c r="A19" s="7" t="s">
        <v>27</v>
      </c>
      <c r="B19" s="3">
        <v>50</v>
      </c>
      <c r="D19" s="7" t="s">
        <v>28</v>
      </c>
      <c r="E19" s="3">
        <v>50</v>
      </c>
      <c r="G19" s="7"/>
      <c r="H19" s="3"/>
      <c r="J19" s="7"/>
      <c r="K19" s="3"/>
      <c r="N19" s="7"/>
      <c r="O19" s="3"/>
      <c r="Q19" s="7"/>
      <c r="R19" s="3"/>
    </row>
    <row r="20" spans="1:18" x14ac:dyDescent="0.25">
      <c r="A20" s="7" t="s">
        <v>3</v>
      </c>
      <c r="B20" s="3">
        <v>15</v>
      </c>
      <c r="D20" s="7" t="s">
        <v>3</v>
      </c>
      <c r="E20" s="3">
        <v>35</v>
      </c>
      <c r="G20" s="7"/>
      <c r="H20" s="3"/>
      <c r="J20" s="7"/>
      <c r="K20" s="3"/>
      <c r="N20" s="7"/>
      <c r="O20" s="3"/>
      <c r="Q20" s="7"/>
      <c r="R20" s="3"/>
    </row>
    <row r="21" spans="1:18" x14ac:dyDescent="0.25">
      <c r="A21" s="7"/>
      <c r="B21" s="4"/>
      <c r="D21" s="7"/>
      <c r="E21" s="4"/>
      <c r="G21" s="7"/>
      <c r="H21" s="4"/>
      <c r="J21" s="7"/>
      <c r="K21" s="4"/>
      <c r="N21" s="7"/>
      <c r="O21" s="4"/>
      <c r="Q21" s="7"/>
      <c r="R21" s="4"/>
    </row>
    <row r="22" spans="1:18" x14ac:dyDescent="0.25">
      <c r="A22" s="7" t="s">
        <v>29</v>
      </c>
      <c r="B22" s="5">
        <f>SUM(B16:B21)</f>
        <v>127</v>
      </c>
      <c r="D22" s="7" t="s">
        <v>29</v>
      </c>
      <c r="E22" s="5">
        <f>SUM(E16:E21)</f>
        <v>157</v>
      </c>
      <c r="G22" s="7"/>
      <c r="H22" s="5"/>
      <c r="J22" s="7"/>
      <c r="K22" s="5"/>
      <c r="N22" s="7"/>
      <c r="O22" s="5"/>
      <c r="Q22" s="7"/>
      <c r="R22" s="5"/>
    </row>
    <row r="23" spans="1:18" x14ac:dyDescent="0.25">
      <c r="A23" s="7"/>
      <c r="D23" s="7"/>
      <c r="G23" s="7"/>
      <c r="J23" s="7"/>
    </row>
    <row r="24" spans="1:18" x14ac:dyDescent="0.25">
      <c r="A24" s="7" t="s">
        <v>9</v>
      </c>
      <c r="B24" s="15">
        <v>5</v>
      </c>
      <c r="D24" s="7" t="s">
        <v>9</v>
      </c>
      <c r="E24" s="15">
        <v>8</v>
      </c>
      <c r="G24" s="7"/>
      <c r="H24" s="11"/>
      <c r="J24" s="7"/>
      <c r="K24" s="11"/>
      <c r="N24" s="7"/>
    </row>
    <row r="25" spans="1:18" x14ac:dyDescent="0.25">
      <c r="A25" s="7" t="s">
        <v>15</v>
      </c>
      <c r="B25" s="16">
        <f>B8*B24</f>
        <v>250</v>
      </c>
      <c r="D25" s="7" t="s">
        <v>15</v>
      </c>
      <c r="E25" s="16">
        <f>E24*E8</f>
        <v>400</v>
      </c>
      <c r="G25" s="7"/>
      <c r="H25" s="6"/>
      <c r="J25" s="7"/>
      <c r="K25" s="6"/>
      <c r="N25" s="7"/>
    </row>
    <row r="26" spans="1:18" x14ac:dyDescent="0.25">
      <c r="A26" s="7"/>
      <c r="B26" s="6"/>
      <c r="D26" s="7"/>
      <c r="E26" s="6"/>
      <c r="G26" s="7"/>
      <c r="H26" s="6"/>
      <c r="J26" s="7"/>
      <c r="K26" s="6"/>
      <c r="N26" s="7"/>
    </row>
    <row r="27" spans="1:18" ht="18.75" x14ac:dyDescent="0.3">
      <c r="A27" s="27" t="s">
        <v>20</v>
      </c>
      <c r="B27" s="28">
        <f>B25+B22</f>
        <v>377</v>
      </c>
      <c r="C27" s="29"/>
      <c r="D27" s="27" t="s">
        <v>20</v>
      </c>
      <c r="E27" s="28">
        <f>E25+E22</f>
        <v>557</v>
      </c>
      <c r="G27" s="7"/>
      <c r="H27" s="2"/>
      <c r="J27" s="7"/>
      <c r="K27" s="2"/>
      <c r="N27" s="7"/>
    </row>
    <row r="28" spans="1:18" x14ac:dyDescent="0.25">
      <c r="G28" s="7"/>
      <c r="H28" s="2"/>
      <c r="J28" s="7"/>
      <c r="K28" s="2"/>
      <c r="N28" s="7"/>
    </row>
    <row r="29" spans="1:18" x14ac:dyDescent="0.25">
      <c r="A29" s="7" t="s">
        <v>5</v>
      </c>
      <c r="B29" s="14">
        <f>B27*19/100</f>
        <v>71.63</v>
      </c>
      <c r="D29" s="7" t="s">
        <v>5</v>
      </c>
      <c r="E29" s="14">
        <f>E27*19/100</f>
        <v>105.83</v>
      </c>
      <c r="G29" s="7"/>
      <c r="J29" s="7"/>
    </row>
    <row r="30" spans="1:18" x14ac:dyDescent="0.25">
      <c r="A30" s="13" t="s">
        <v>21</v>
      </c>
      <c r="B30" s="30">
        <f>B27+B29</f>
        <v>448.63</v>
      </c>
      <c r="C30" s="31"/>
      <c r="D30" s="13" t="s">
        <v>21</v>
      </c>
      <c r="E30" s="30">
        <f>E27+E29</f>
        <v>662.83</v>
      </c>
      <c r="G30" s="7"/>
      <c r="H30" s="2"/>
      <c r="J30" s="7"/>
      <c r="K30" s="2"/>
    </row>
    <row r="31" spans="1:18" x14ac:dyDescent="0.25">
      <c r="G31" s="7"/>
      <c r="J31" s="7"/>
    </row>
    <row r="32" spans="1:18" x14ac:dyDescent="0.25">
      <c r="A32" s="7" t="s">
        <v>17</v>
      </c>
      <c r="B32" s="5">
        <f>B30/B8</f>
        <v>8.9725999999999999</v>
      </c>
      <c r="D32" s="7" t="s">
        <v>17</v>
      </c>
      <c r="E32" s="5">
        <f>E30/E8</f>
        <v>13.256600000000001</v>
      </c>
      <c r="G32" s="7"/>
      <c r="H32" s="10"/>
      <c r="J32" s="7"/>
      <c r="K32" s="10"/>
    </row>
    <row r="33" spans="1:11" ht="15.75" thickBot="1" x14ac:dyDescent="0.3"/>
    <row r="34" spans="1:11" x14ac:dyDescent="0.25">
      <c r="A34" s="18" t="s">
        <v>19</v>
      </c>
      <c r="B34" s="19">
        <v>5</v>
      </c>
      <c r="D34" s="18" t="s">
        <v>19</v>
      </c>
      <c r="E34" s="26">
        <v>5</v>
      </c>
      <c r="G34" s="7"/>
      <c r="H34" s="2"/>
      <c r="J34" s="7"/>
      <c r="K34" s="2"/>
    </row>
    <row r="35" spans="1:11" x14ac:dyDescent="0.25">
      <c r="A35" s="20" t="s">
        <v>22</v>
      </c>
      <c r="B35" s="21">
        <f>B27*B34/100</f>
        <v>18.850000000000001</v>
      </c>
      <c r="D35" s="20" t="s">
        <v>22</v>
      </c>
      <c r="E35" s="21">
        <f>E27*E34/100</f>
        <v>27.85</v>
      </c>
    </row>
    <row r="36" spans="1:11" x14ac:dyDescent="0.25">
      <c r="A36" s="20"/>
      <c r="B36" s="22"/>
      <c r="D36" s="20"/>
      <c r="E36" s="22"/>
    </row>
    <row r="37" spans="1:11" ht="16.5" customHeight="1" x14ac:dyDescent="0.35">
      <c r="A37" s="20" t="s">
        <v>23</v>
      </c>
      <c r="B37" s="23">
        <f>B27-B35</f>
        <v>358.15</v>
      </c>
      <c r="D37" s="20" t="s">
        <v>23</v>
      </c>
      <c r="E37" s="23">
        <f>E27-E35</f>
        <v>529.15</v>
      </c>
      <c r="G37" s="8"/>
      <c r="J37" s="8"/>
    </row>
    <row r="38" spans="1:11" x14ac:dyDescent="0.25">
      <c r="A38" s="20" t="s">
        <v>5</v>
      </c>
      <c r="B38" s="22">
        <f>B37*19/100</f>
        <v>68.04849999999999</v>
      </c>
      <c r="D38" s="20" t="s">
        <v>5</v>
      </c>
      <c r="E38" s="22">
        <f>E37*19/100</f>
        <v>100.5385</v>
      </c>
      <c r="G38" s="7"/>
      <c r="J38" s="7"/>
    </row>
    <row r="39" spans="1:11" x14ac:dyDescent="0.25">
      <c r="A39" s="20"/>
      <c r="B39" s="21"/>
      <c r="D39" s="20"/>
      <c r="E39" s="21"/>
    </row>
    <row r="40" spans="1:11" ht="15.75" thickBot="1" x14ac:dyDescent="0.3">
      <c r="A40" s="24" t="s">
        <v>24</v>
      </c>
      <c r="B40" s="25">
        <f>B37+B38</f>
        <v>426.19849999999997</v>
      </c>
      <c r="D40" s="24" t="s">
        <v>24</v>
      </c>
      <c r="E40" s="25">
        <f>E37+E38</f>
        <v>629.68849999999998</v>
      </c>
      <c r="G40" s="7"/>
      <c r="H40" s="3"/>
      <c r="J40" s="7"/>
      <c r="K40" s="3"/>
    </row>
    <row r="41" spans="1:11" x14ac:dyDescent="0.25">
      <c r="A41" s="7"/>
      <c r="B41" s="3"/>
      <c r="G41" s="7"/>
      <c r="H41" s="3"/>
      <c r="J41" s="7"/>
      <c r="K41" s="3"/>
    </row>
    <row r="42" spans="1:11" x14ac:dyDescent="0.25">
      <c r="A42" s="7"/>
      <c r="B42" s="3"/>
      <c r="D42" s="7"/>
      <c r="E42" s="3"/>
      <c r="G42" s="7"/>
      <c r="H42" s="3"/>
      <c r="J42" s="7"/>
      <c r="K42" s="3"/>
    </row>
    <row r="43" spans="1:11" ht="18.75" x14ac:dyDescent="0.3">
      <c r="A43" s="27" t="s">
        <v>4</v>
      </c>
      <c r="B43" s="28">
        <f>B27-B22</f>
        <v>250</v>
      </c>
      <c r="D43" s="27" t="s">
        <v>4</v>
      </c>
      <c r="E43" s="28">
        <f>E27-E22</f>
        <v>400</v>
      </c>
      <c r="G43" s="7"/>
      <c r="H43" s="3"/>
      <c r="J43" s="7"/>
      <c r="K43" s="3"/>
    </row>
    <row r="44" spans="1:11" ht="18.75" x14ac:dyDescent="0.3">
      <c r="A44" s="27" t="s">
        <v>25</v>
      </c>
      <c r="B44" s="28">
        <f>B37-B22</f>
        <v>231.14999999999998</v>
      </c>
      <c r="D44" s="27" t="s">
        <v>25</v>
      </c>
      <c r="E44" s="28">
        <f>E37-E22</f>
        <v>372.15</v>
      </c>
      <c r="G44" s="7"/>
      <c r="H44" s="3"/>
      <c r="J44" s="7"/>
      <c r="K44" s="3"/>
    </row>
    <row r="45" spans="1:11" x14ac:dyDescent="0.25">
      <c r="A45" s="7"/>
      <c r="B45" s="4"/>
      <c r="D45" s="7"/>
      <c r="E45" s="4"/>
      <c r="G45" s="7"/>
      <c r="H45" s="4"/>
      <c r="J45" s="7"/>
      <c r="K45" s="4"/>
    </row>
    <row r="46" spans="1:11" x14ac:dyDescent="0.25">
      <c r="A46" s="7"/>
      <c r="B46" s="5"/>
      <c r="D46" s="7"/>
      <c r="E46" s="5"/>
      <c r="G46" s="7"/>
      <c r="H46" s="5"/>
      <c r="J46" s="7"/>
      <c r="K46" s="5"/>
    </row>
    <row r="47" spans="1:11" x14ac:dyDescent="0.25">
      <c r="A47" s="7"/>
      <c r="D47" s="7"/>
      <c r="G47" s="7"/>
      <c r="J47" s="7"/>
    </row>
    <row r="48" spans="1:11" x14ac:dyDescent="0.25">
      <c r="A48" s="7"/>
      <c r="B48" s="6"/>
      <c r="D48" s="7"/>
      <c r="E48" s="6"/>
      <c r="G48" s="7"/>
      <c r="H48" s="6"/>
      <c r="J48" s="7"/>
      <c r="K48" s="6"/>
    </row>
    <row r="49" spans="1:11" x14ac:dyDescent="0.25">
      <c r="A49" s="7"/>
      <c r="B49" s="2"/>
      <c r="D49" s="7"/>
      <c r="E49" s="2"/>
      <c r="G49" s="7"/>
      <c r="H49" s="2"/>
      <c r="J49" s="7"/>
      <c r="K49" s="2"/>
    </row>
    <row r="50" spans="1:11" x14ac:dyDescent="0.25">
      <c r="A50" s="7"/>
      <c r="B50" s="2"/>
      <c r="D50" s="7"/>
      <c r="E50" s="2"/>
      <c r="G50" s="7"/>
      <c r="H50" s="2"/>
      <c r="J50" s="7"/>
      <c r="K50" s="2"/>
    </row>
    <row r="51" spans="1:11" x14ac:dyDescent="0.25">
      <c r="A51" s="7"/>
      <c r="D51" s="7"/>
      <c r="G51" s="7"/>
      <c r="J51" s="7"/>
    </row>
    <row r="52" spans="1:11" x14ac:dyDescent="0.25">
      <c r="A52" s="7"/>
      <c r="B52" s="2"/>
      <c r="D52" s="7"/>
      <c r="E52" s="2"/>
      <c r="G52" s="7"/>
      <c r="H52" s="2"/>
      <c r="J52" s="7"/>
      <c r="K52" s="2"/>
    </row>
    <row r="53" spans="1:11" x14ac:dyDescent="0.25">
      <c r="A53" s="7"/>
      <c r="D53" s="7"/>
      <c r="G53" s="7"/>
      <c r="J53" s="7"/>
    </row>
    <row r="54" spans="1:11" x14ac:dyDescent="0.25">
      <c r="A54" s="7"/>
      <c r="B54" s="10"/>
      <c r="D54" s="7"/>
      <c r="E54" s="10"/>
      <c r="G54" s="7"/>
      <c r="H54" s="10"/>
      <c r="J54" s="7"/>
      <c r="K54" s="10"/>
    </row>
    <row r="56" spans="1:11" x14ac:dyDescent="0.25">
      <c r="A56" s="7"/>
      <c r="B56" s="9"/>
      <c r="D56" s="7"/>
      <c r="E56" s="2"/>
      <c r="G56" s="7"/>
      <c r="H56" s="2"/>
      <c r="J56" s="7"/>
      <c r="K56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Tino Riethausen</dc:creator>
  <cp:lastModifiedBy>Tino Riethausen</cp:lastModifiedBy>
  <dcterms:created xsi:type="dcterms:W3CDTF">2024-01-21T15:44:10Z</dcterms:created>
  <dcterms:modified xsi:type="dcterms:W3CDTF">2026-04-07T07:41:00Z</dcterms:modified>
</cp:coreProperties>
</file>