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cemoo/Downloads/"/>
    </mc:Choice>
  </mc:AlternateContent>
  <xr:revisionPtr revIDLastSave="0" documentId="13_ncr:1_{C16EFAF4-5444-CD43-A0FD-68071B35CCE0}" xr6:coauthVersionLast="47" xr6:coauthVersionMax="47" xr10:uidLastSave="{00000000-0000-0000-0000-000000000000}"/>
  <bookViews>
    <workbookView xWindow="0" yWindow="600" windowWidth="28800" windowHeight="16120" tabRatio="500" xr2:uid="{00000000-000D-0000-FFFF-FFFF00000000}"/>
  </bookViews>
  <sheets>
    <sheet name="Anleitung" sheetId="1" r:id="rId1"/>
    <sheet name="Antworten" sheetId="2" r:id="rId2"/>
    <sheet name="Auswertung" sheetId="3" r:id="rId3"/>
    <sheet name="Dashboard" sheetId="4" r:id="rId4"/>
    <sheet name="Handlungsfelder" sheetId="5" r:id="rId5"/>
    <sheet name="Offene Antworten" sheetId="6" r:id="rId6"/>
    <sheet name="Kommunikation" sheetId="7" r:id="rId7"/>
    <sheet name="Referenz_Massnahmen" sheetId="8" state="hidden" r:id="rId8"/>
  </sheets>
  <definedNames>
    <definedName name="_xlnm._FilterDatabase" localSheetId="1" hidden="1">Antworten!$B$9:$S$109</definedName>
    <definedName name="_xlnm._FilterDatabase" localSheetId="5" hidden="1">'Offene Antworten'!$B$8:$E$108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20" i="6" l="1"/>
  <c r="C119" i="6"/>
  <c r="C118" i="6"/>
  <c r="C117" i="6"/>
  <c r="C116" i="6"/>
  <c r="C115" i="6"/>
  <c r="C114" i="6"/>
  <c r="C113" i="6"/>
  <c r="D108" i="6"/>
  <c r="C108" i="6"/>
  <c r="B108" i="6"/>
  <c r="D107" i="6"/>
  <c r="C107" i="6"/>
  <c r="B107" i="6"/>
  <c r="D106" i="6"/>
  <c r="C106" i="6"/>
  <c r="B106" i="6"/>
  <c r="D105" i="6"/>
  <c r="C105" i="6"/>
  <c r="B105" i="6"/>
  <c r="D104" i="6"/>
  <c r="C104" i="6"/>
  <c r="B104" i="6"/>
  <c r="D103" i="6"/>
  <c r="C103" i="6"/>
  <c r="B103" i="6"/>
  <c r="D102" i="6"/>
  <c r="C102" i="6"/>
  <c r="B102" i="6"/>
  <c r="D101" i="6"/>
  <c r="C101" i="6"/>
  <c r="B101" i="6"/>
  <c r="D100" i="6"/>
  <c r="C100" i="6"/>
  <c r="B100" i="6"/>
  <c r="D99" i="6"/>
  <c r="C99" i="6"/>
  <c r="B99" i="6"/>
  <c r="D98" i="6"/>
  <c r="C98" i="6"/>
  <c r="B98" i="6"/>
  <c r="D97" i="6"/>
  <c r="C97" i="6"/>
  <c r="B97" i="6"/>
  <c r="D96" i="6"/>
  <c r="C96" i="6"/>
  <c r="B96" i="6"/>
  <c r="D95" i="6"/>
  <c r="C95" i="6"/>
  <c r="B95" i="6"/>
  <c r="D94" i="6"/>
  <c r="C94" i="6"/>
  <c r="B94" i="6"/>
  <c r="D93" i="6"/>
  <c r="C93" i="6"/>
  <c r="B93" i="6"/>
  <c r="D92" i="6"/>
  <c r="C92" i="6"/>
  <c r="B92" i="6"/>
  <c r="D91" i="6"/>
  <c r="C91" i="6"/>
  <c r="B91" i="6"/>
  <c r="D90" i="6"/>
  <c r="C90" i="6"/>
  <c r="B90" i="6"/>
  <c r="D89" i="6"/>
  <c r="C89" i="6"/>
  <c r="B89" i="6"/>
  <c r="D88" i="6"/>
  <c r="C88" i="6"/>
  <c r="B88" i="6"/>
  <c r="D87" i="6"/>
  <c r="C87" i="6"/>
  <c r="B87" i="6"/>
  <c r="D86" i="6"/>
  <c r="C86" i="6"/>
  <c r="B86" i="6"/>
  <c r="D85" i="6"/>
  <c r="C85" i="6"/>
  <c r="B85" i="6"/>
  <c r="D84" i="6"/>
  <c r="C84" i="6"/>
  <c r="B84" i="6"/>
  <c r="D83" i="6"/>
  <c r="C83" i="6"/>
  <c r="B83" i="6"/>
  <c r="D82" i="6"/>
  <c r="C82" i="6"/>
  <c r="B82" i="6"/>
  <c r="D81" i="6"/>
  <c r="C81" i="6"/>
  <c r="B81" i="6"/>
  <c r="D80" i="6"/>
  <c r="C80" i="6"/>
  <c r="B80" i="6"/>
  <c r="D79" i="6"/>
  <c r="C79" i="6"/>
  <c r="B79" i="6"/>
  <c r="D78" i="6"/>
  <c r="C78" i="6"/>
  <c r="B78" i="6"/>
  <c r="D77" i="6"/>
  <c r="C77" i="6"/>
  <c r="B77" i="6"/>
  <c r="D76" i="6"/>
  <c r="C76" i="6"/>
  <c r="B76" i="6"/>
  <c r="D75" i="6"/>
  <c r="C75" i="6"/>
  <c r="B75" i="6"/>
  <c r="D74" i="6"/>
  <c r="C74" i="6"/>
  <c r="B74" i="6"/>
  <c r="D73" i="6"/>
  <c r="C73" i="6"/>
  <c r="B73" i="6"/>
  <c r="D72" i="6"/>
  <c r="C72" i="6"/>
  <c r="B72" i="6"/>
  <c r="D71" i="6"/>
  <c r="C71" i="6"/>
  <c r="B71" i="6"/>
  <c r="D70" i="6"/>
  <c r="C70" i="6"/>
  <c r="B70" i="6"/>
  <c r="D69" i="6"/>
  <c r="C69" i="6"/>
  <c r="B69" i="6"/>
  <c r="D68" i="6"/>
  <c r="C68" i="6"/>
  <c r="B68" i="6"/>
  <c r="D67" i="6"/>
  <c r="C67" i="6"/>
  <c r="B67" i="6"/>
  <c r="D66" i="6"/>
  <c r="C66" i="6"/>
  <c r="B66" i="6"/>
  <c r="D65" i="6"/>
  <c r="C65" i="6"/>
  <c r="B65" i="6"/>
  <c r="D64" i="6"/>
  <c r="C64" i="6"/>
  <c r="B64" i="6"/>
  <c r="D63" i="6"/>
  <c r="C63" i="6"/>
  <c r="B63" i="6"/>
  <c r="D62" i="6"/>
  <c r="C62" i="6"/>
  <c r="B62" i="6"/>
  <c r="D61" i="6"/>
  <c r="C61" i="6"/>
  <c r="B61" i="6"/>
  <c r="D60" i="6"/>
  <c r="C60" i="6"/>
  <c r="B60" i="6"/>
  <c r="D59" i="6"/>
  <c r="C59" i="6"/>
  <c r="B59" i="6"/>
  <c r="D58" i="6"/>
  <c r="C58" i="6"/>
  <c r="B58" i="6"/>
  <c r="D57" i="6"/>
  <c r="C57" i="6"/>
  <c r="B57" i="6"/>
  <c r="D56" i="6"/>
  <c r="C56" i="6"/>
  <c r="B56" i="6"/>
  <c r="D55" i="6"/>
  <c r="C55" i="6"/>
  <c r="B55" i="6"/>
  <c r="D54" i="6"/>
  <c r="C54" i="6"/>
  <c r="B54" i="6"/>
  <c r="D53" i="6"/>
  <c r="C53" i="6"/>
  <c r="B53" i="6"/>
  <c r="D52" i="6"/>
  <c r="C52" i="6"/>
  <c r="B52" i="6"/>
  <c r="D51" i="6"/>
  <c r="C51" i="6"/>
  <c r="B51" i="6"/>
  <c r="D50" i="6"/>
  <c r="C50" i="6"/>
  <c r="B50" i="6"/>
  <c r="D49" i="6"/>
  <c r="C49" i="6"/>
  <c r="B49" i="6"/>
  <c r="D48" i="6"/>
  <c r="C48" i="6"/>
  <c r="B48" i="6"/>
  <c r="D47" i="6"/>
  <c r="C47" i="6"/>
  <c r="B47" i="6"/>
  <c r="D46" i="6"/>
  <c r="C46" i="6"/>
  <c r="B46" i="6"/>
  <c r="D45" i="6"/>
  <c r="C45" i="6"/>
  <c r="B45" i="6"/>
  <c r="D44" i="6"/>
  <c r="C44" i="6"/>
  <c r="B44" i="6"/>
  <c r="D43" i="6"/>
  <c r="C43" i="6"/>
  <c r="B43" i="6"/>
  <c r="D42" i="6"/>
  <c r="C42" i="6"/>
  <c r="B42" i="6"/>
  <c r="D41" i="6"/>
  <c r="C41" i="6"/>
  <c r="B41" i="6"/>
  <c r="D40" i="6"/>
  <c r="C40" i="6"/>
  <c r="B40" i="6"/>
  <c r="D39" i="6"/>
  <c r="C39" i="6"/>
  <c r="B39" i="6"/>
  <c r="D38" i="6"/>
  <c r="C38" i="6"/>
  <c r="B38" i="6"/>
  <c r="D37" i="6"/>
  <c r="C37" i="6"/>
  <c r="B37" i="6"/>
  <c r="D36" i="6"/>
  <c r="C36" i="6"/>
  <c r="B36" i="6"/>
  <c r="D35" i="6"/>
  <c r="C35" i="6"/>
  <c r="B35" i="6"/>
  <c r="D34" i="6"/>
  <c r="C34" i="6"/>
  <c r="B34" i="6"/>
  <c r="D33" i="6"/>
  <c r="C33" i="6"/>
  <c r="B33" i="6"/>
  <c r="D32" i="6"/>
  <c r="C32" i="6"/>
  <c r="B32" i="6"/>
  <c r="D31" i="6"/>
  <c r="C31" i="6"/>
  <c r="B31" i="6"/>
  <c r="D30" i="6"/>
  <c r="C30" i="6"/>
  <c r="B30" i="6"/>
  <c r="D29" i="6"/>
  <c r="C29" i="6"/>
  <c r="B29" i="6"/>
  <c r="D28" i="6"/>
  <c r="C28" i="6"/>
  <c r="B28" i="6"/>
  <c r="D27" i="6"/>
  <c r="C27" i="6"/>
  <c r="B27" i="6"/>
  <c r="D26" i="6"/>
  <c r="C26" i="6"/>
  <c r="B26" i="6"/>
  <c r="D25" i="6"/>
  <c r="C25" i="6"/>
  <c r="B25" i="6"/>
  <c r="D24" i="6"/>
  <c r="C24" i="6"/>
  <c r="B24" i="6"/>
  <c r="D23" i="6"/>
  <c r="C23" i="6"/>
  <c r="B23" i="6"/>
  <c r="D22" i="6"/>
  <c r="C22" i="6"/>
  <c r="B22" i="6"/>
  <c r="D21" i="6"/>
  <c r="C21" i="6"/>
  <c r="B21" i="6"/>
  <c r="D20" i="6"/>
  <c r="C20" i="6"/>
  <c r="B20" i="6"/>
  <c r="D19" i="6"/>
  <c r="C19" i="6"/>
  <c r="B19" i="6"/>
  <c r="D18" i="6"/>
  <c r="C18" i="6"/>
  <c r="B18" i="6"/>
  <c r="D17" i="6"/>
  <c r="C17" i="6"/>
  <c r="B17" i="6"/>
  <c r="D16" i="6"/>
  <c r="C16" i="6"/>
  <c r="B16" i="6"/>
  <c r="D15" i="6"/>
  <c r="C15" i="6"/>
  <c r="B15" i="6"/>
  <c r="D14" i="6"/>
  <c r="C14" i="6"/>
  <c r="B14" i="6"/>
  <c r="D13" i="6"/>
  <c r="C13" i="6"/>
  <c r="B13" i="6"/>
  <c r="D12" i="6"/>
  <c r="C12" i="6"/>
  <c r="B12" i="6"/>
  <c r="D11" i="6"/>
  <c r="C11" i="6"/>
  <c r="B11" i="6"/>
  <c r="D10" i="6"/>
  <c r="C10" i="6"/>
  <c r="B10" i="6"/>
  <c r="D9" i="6"/>
  <c r="C9" i="6"/>
  <c r="B9" i="6"/>
  <c r="D19" i="4"/>
  <c r="H19" i="4" s="1"/>
  <c r="E38" i="3"/>
  <c r="C16" i="5" s="1"/>
  <c r="D16" i="5" s="1"/>
  <c r="E37" i="3"/>
  <c r="D18" i="4" s="1"/>
  <c r="E36" i="3"/>
  <c r="C14" i="5" s="1"/>
  <c r="D14" i="5" s="1"/>
  <c r="E35" i="3"/>
  <c r="C13" i="5" s="1"/>
  <c r="D13" i="5" s="1"/>
  <c r="E34" i="3"/>
  <c r="D15" i="4" s="1"/>
  <c r="E33" i="3"/>
  <c r="C11" i="5" s="1"/>
  <c r="D11" i="5" s="1"/>
  <c r="E32" i="3"/>
  <c r="D13" i="4" s="1"/>
  <c r="E31" i="3"/>
  <c r="E41" i="3" s="1"/>
  <c r="B7" i="4" s="1"/>
  <c r="E27" i="3"/>
  <c r="E26" i="3"/>
  <c r="E25" i="3"/>
  <c r="E24" i="3"/>
  <c r="E23" i="3"/>
  <c r="E22" i="3"/>
  <c r="E21" i="3"/>
  <c r="E20" i="3"/>
  <c r="E19" i="3"/>
  <c r="E18" i="3"/>
  <c r="E17" i="3"/>
  <c r="E16" i="3"/>
  <c r="E15" i="3"/>
  <c r="E14" i="3"/>
  <c r="E13" i="3"/>
  <c r="E8" i="3"/>
  <c r="E9" i="3" s="1"/>
  <c r="F7" i="4" s="1"/>
  <c r="E43" i="3" l="1"/>
  <c r="E42" i="3"/>
  <c r="H7" i="4" s="1"/>
  <c r="G11" i="5"/>
  <c r="F11" i="5"/>
  <c r="E11" i="5"/>
  <c r="G16" i="5"/>
  <c r="F16" i="5"/>
  <c r="E16" i="5"/>
  <c r="H13" i="4"/>
  <c r="F13" i="4"/>
  <c r="H15" i="4"/>
  <c r="F15" i="4"/>
  <c r="F13" i="5"/>
  <c r="G13" i="5"/>
  <c r="E13" i="5"/>
  <c r="E14" i="5"/>
  <c r="G14" i="5"/>
  <c r="F14" i="5"/>
  <c r="F18" i="4"/>
  <c r="H18" i="4"/>
  <c r="D16" i="4"/>
  <c r="C10" i="5"/>
  <c r="D10" i="5" s="1"/>
  <c r="F19" i="4"/>
  <c r="C15" i="5"/>
  <c r="D15" i="5" s="1"/>
  <c r="D12" i="4"/>
  <c r="C9" i="5"/>
  <c r="D9" i="5" s="1"/>
  <c r="D7" i="4"/>
  <c r="D14" i="4"/>
  <c r="D17" i="4"/>
  <c r="C12" i="5"/>
  <c r="D12" i="5" s="1"/>
  <c r="G12" i="5" l="1"/>
  <c r="F12" i="5"/>
  <c r="E12" i="5"/>
  <c r="F14" i="4"/>
  <c r="H14" i="4"/>
  <c r="F9" i="5"/>
  <c r="E9" i="5"/>
  <c r="G9" i="5"/>
  <c r="H17" i="4"/>
  <c r="F17" i="4"/>
  <c r="H16" i="4"/>
  <c r="F16" i="4"/>
  <c r="H12" i="4"/>
  <c r="F12" i="4"/>
  <c r="G15" i="5"/>
  <c r="F15" i="5"/>
  <c r="E15" i="5"/>
  <c r="G10" i="5"/>
  <c r="E10" i="5"/>
  <c r="F1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9" authorId="0" shapeId="0" xr:uid="{00000000-0006-0000-0100-000001000000}">
      <text>
        <r>
          <rPr>
            <sz val="10"/>
            <rFont val="Arial"/>
            <family val="2"/>
          </rPr>
          <t>F1: Feedback der Führungskraft (Skala 1–5, siehe Datei „RheinWest_Mitarbeiterbefragung.xlsx“)</t>
        </r>
      </text>
    </comment>
    <comment ref="D9" authorId="0" shapeId="0" xr:uid="{00000000-0006-0000-0100-000002000000}">
      <text>
        <r>
          <rPr>
            <sz val="10"/>
            <rFont val="Arial"/>
            <family val="2"/>
          </rPr>
          <t>F2: Nachvollziehbare Entscheidungen (Skala 1–5, siehe Datei „RheinWest_Mitarbeiterbefragung.xlsx“)</t>
        </r>
      </text>
    </comment>
    <comment ref="E9" authorId="0" shapeId="0" xr:uid="{00000000-0006-0000-0100-000003000000}">
      <text>
        <r>
          <rPr>
            <sz val="10"/>
            <color rgb="FF000000"/>
            <rFont val="Arial"/>
            <family val="2"/>
          </rPr>
          <t>K1: Rechtzeitige Information (Skala 1–5, siehe Datei „RheinWest_Mitarbeiterbefragung.xlsx“)</t>
        </r>
      </text>
    </comment>
    <comment ref="F9" authorId="0" shapeId="0" xr:uid="{00000000-0006-0000-0100-000004000000}">
      <text>
        <r>
          <rPr>
            <sz val="10"/>
            <color rgb="FF000000"/>
            <rFont val="Arial"/>
            <family val="2"/>
          </rPr>
          <t>K2: Bereichsübergreifender Infofluss (Skala 1–5, siehe Datei „RheinWest_Mitarbeiterbefragung.xlsx“)</t>
        </r>
      </text>
    </comment>
    <comment ref="G9" authorId="0" shapeId="0" xr:uid="{00000000-0006-0000-0100-000005000000}">
      <text>
        <r>
          <rPr>
            <sz val="10"/>
            <color rgb="FF000000"/>
            <rFont val="Arial"/>
            <family val="2"/>
          </rPr>
          <t>Z1: Reibungslose Zusammenarbeit (Skala 1–5, siehe Datei „RheinWest_Mitarbeiterbefragung.xlsx“)</t>
        </r>
      </text>
    </comment>
    <comment ref="H9" authorId="0" shapeId="0" xr:uid="{00000000-0006-0000-0100-000006000000}">
      <text>
        <r>
          <rPr>
            <sz val="10"/>
            <color rgb="FF000000"/>
            <rFont val="Arial"/>
            <family val="2"/>
          </rPr>
          <t>Z2: Konstruktive Konfliktlösung (Skala 1–5, siehe Datei „RheinWest_Mitarbeiterbefragung.xlsx“)</t>
        </r>
      </text>
    </comment>
    <comment ref="I9" authorId="0" shapeId="0" xr:uid="{00000000-0006-0000-0100-000007000000}">
      <text>
        <r>
          <rPr>
            <sz val="10"/>
            <rFont val="Arial"/>
            <family val="2"/>
          </rPr>
          <t>W1: Anerkennung der Arbeit (Skala 1–5, siehe Datei „RheinWest_Mitarbeiterbefragung.xlsx“)</t>
        </r>
      </text>
    </comment>
    <comment ref="J9" authorId="0" shapeId="0" xr:uid="{00000000-0006-0000-0100-000008000000}">
      <text>
        <r>
          <rPr>
            <sz val="10"/>
            <rFont val="Arial"/>
            <family val="2"/>
          </rPr>
          <t>W2: Beitrag wird wahrgenommen (Skala 1–5, siehe Datei „RheinWest_Mitarbeiterbefragung.xlsx“)</t>
        </r>
      </text>
    </comment>
    <comment ref="K9" authorId="0" shapeId="0" xr:uid="{00000000-0006-0000-0100-000009000000}">
      <text>
        <r>
          <rPr>
            <sz val="10"/>
            <rFont val="Arial"/>
            <family val="2"/>
          </rPr>
          <t>E1: Fachliche Weiterentwicklung (Skala 1–5, siehe Datei „RheinWest_Mitarbeiterbefragung.xlsx“)</t>
        </r>
      </text>
    </comment>
    <comment ref="L9" authorId="0" shapeId="0" xr:uid="{00000000-0006-0000-0100-00000A000000}">
      <text>
        <r>
          <rPr>
            <sz val="10"/>
            <rFont val="Arial"/>
            <family val="2"/>
          </rPr>
          <t>E2: Unterstützung der Entwicklung (Skala 1–5, siehe Datei „RheinWest_Mitarbeiterbefragung.xlsx“)</t>
        </r>
      </text>
    </comment>
    <comment ref="M9" authorId="0" shapeId="0" xr:uid="{00000000-0006-0000-0100-00000B000000}">
      <text>
        <r>
          <rPr>
            <sz val="10"/>
            <rFont val="Arial"/>
            <family val="2"/>
          </rPr>
          <t>A1: Angemessene Arbeitsbelastung (Skala 1–5, siehe Datei „RheinWest_Mitarbeiterbefragung.xlsx“)</t>
        </r>
      </text>
    </comment>
    <comment ref="N9" authorId="0" shapeId="0" xr:uid="{00000000-0006-0000-0100-00000C000000}">
      <text>
        <r>
          <rPr>
            <sz val="10"/>
            <rFont val="Arial"/>
            <family val="2"/>
          </rPr>
          <t>A2: Effiziente Rahmenbedingungen (Skala 1–5, siehe Datei „RheinWest_Mitarbeiterbefragung.xlsx“)</t>
        </r>
      </text>
    </comment>
    <comment ref="O9" authorId="0" shapeId="0" xr:uid="{00000000-0006-0000-0100-00000D000000}">
      <text>
        <r>
          <rPr>
            <sz val="10"/>
            <rFont val="Arial"/>
            <family val="2"/>
          </rPr>
          <t>Ku1: Respektvoller Umgang (Skala 1–5, siehe Datei „RheinWest_Mitarbeiterbefragung.xlsx“)</t>
        </r>
      </text>
    </comment>
    <comment ref="P9" authorId="0" shapeId="0" xr:uid="{00000000-0006-0000-0100-00000E000000}">
      <text>
        <r>
          <rPr>
            <sz val="10"/>
            <rFont val="Arial"/>
            <family val="2"/>
          </rPr>
          <t>B1: Berufliche Zukunft im Unternehmen (Skala 1–5, siehe Datei „RheinWest_Mitarbeiterbefragung.xlsx“)</t>
        </r>
      </text>
    </comment>
    <comment ref="Q9" authorId="0" shapeId="0" xr:uid="{00000000-0006-0000-0100-00000F000000}">
      <text>
        <r>
          <rPr>
            <sz val="10"/>
            <rFont val="Arial"/>
            <family val="2"/>
          </rPr>
          <t>B2: Weiterempfehlung als Arbeitgeber (Skala 1–5, siehe Datei „RheinWest_Mitarbeiterbefragung.xlsx“)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7" authorId="0" shapeId="0" xr:uid="{00000000-0006-0000-0200-000001000000}">
      <text>
        <r>
          <rPr>
            <sz val="10"/>
            <rFont val="Arial"/>
            <family val="2"/>
          </rPr>
          <t>Eingabezelle: Bitte durch die tatsächliche Mitarbeiterzahl ersetzen.</t>
        </r>
      </text>
    </comment>
  </commentList>
</comments>
</file>

<file path=xl/sharedStrings.xml><?xml version="1.0" encoding="utf-8"?>
<sst xmlns="http://schemas.openxmlformats.org/spreadsheetml/2006/main" count="318" uniqueCount="224">
  <si>
    <t>Auswertung – Anleitung</t>
  </si>
  <si>
    <t>RheinWest HR Solutions GmbH  ·  Mitarbeiterbefragung Schritt für Schritt</t>
  </si>
  <si>
    <t>1. Befragung durchführen</t>
  </si>
  <si>
    <t>Verteilen Sie die Datei „RheinWest_Mitarbeiterbefragung.xlsx“ an alle Mitarbeitenden, z. B. per E-Mail oder über einen internen Ordner. Alternativ können Sie die Fragen 1:1 in ein anonymes Online-Formular übertragen.</t>
  </si>
  <si>
    <t>2. Anonyme Sammlung sicherstellen</t>
  </si>
  <si>
    <t>Sammeln Sie die ausgefüllten Fragebögen so, dass keine Rückschlüsse auf einzelne Personen möglich sind (z. B. neutraler Sammel-Ordner, anonymer Rückgabe-Briefkasten, anonymes Online-Formular). Bei kleinen Teams (unter ca. 5–8 Personen) sollten mehrere Teams zusammengefasst ausgewertet werden, damit einzelne Antworten nicht zuordenbar sind.</t>
  </si>
  <si>
    <t>3. Antworten übertragen</t>
  </si>
  <si>
    <t>Übertragen Sie jede ausgefüllte Befragung als eine Zeile in das Tabellenblatt „Antworten“ dieser Datei. Jede Spalte entspricht einer Frage (Q1–Q15), die letzten beiden Spalten den offenen Fragen. Löschen Sie zunächst die als Beispiel gekennzeichneten Testzeilen (siehe Hinweis dort).</t>
  </si>
  <si>
    <t>4. Auswertung prüfen</t>
  </si>
  <si>
    <t>Das Tabellenblatt „Auswertung“ berechnet automatisch Durchschnittswerte je Frage und Kategorie, die Gesamtzufriedenheit sowie den stärksten und schwächsten Bereich. Sie müssen dort nichts eintragen – alle Werte aktualisieren sich, sobald neue Antworten in „Antworten“ stehen.</t>
  </si>
  <si>
    <t>5. Ergebnisse interpretieren</t>
  </si>
  <si>
    <t>Nutzen Sie das „Dashboard“ für den Überblick und „Handlungsfelder“ für priorisierte Empfehlungen. Werte ab 4,0 gelten als Stärke, Werte zwischen 3,0 und 3,9 als Beobachtungsfeld, Werte unter 3,0 als prioritäres Handlungsfeld. Ergänzen Sie die offenen Antworten im Blatt „Offene Antworten“ um wiederkehrende Themen zu erkennen.</t>
  </si>
  <si>
    <t>6. Ergebnisse kommunizieren</t>
  </si>
  <si>
    <t>Nutzen Sie das Tabellenblatt „Kommunikation“ für Vorlagen zur Ankündigung und zur Ergebnispräsentation. Wichtig: Präsentieren Sie nicht nur Zahlen, sondern konkrete Maßnahmen mit Verantwortlichkeiten.</t>
  </si>
  <si>
    <t>⚠ Wichtiger Hinweis zum Datenschutz</t>
  </si>
  <si>
    <t>Achten Sie besonders bei kleinen Teams oder Abteilungen auf eine ausreichend große Teilnehmerzahl, bevor Sie Ergebnisse auswerten oder kommunizieren. Bei zu kleinen Gruppen lassen sich Antworten unter Umständen auf einzelne Personen zurückführen – das widerspricht dem Grundgedanken einer anonymen Befragung und kann das Vertrauen der Belegschaft nachhaltig beschädigen. Werten Sie im Zweifel mehrere kleine Teams gemeinsam aus.</t>
  </si>
  <si>
    <t>Antworten – Eingabemaske</t>
  </si>
  <si>
    <t>Jede Zeile = ein anonymer Teilnehmer  ·  keine personenbezogenen Daten eintragen</t>
  </si>
  <si>
    <t>Hinweis: Zeilen 10–14 enthalten beispielhafte Testdaten (grau hinterlegt, Kennung „BEISPIEL“), damit Sie die Auswertung und das Dashboard direkt prüfen können. Bitte löschen oder überschreiben Sie diese Zeilen, bevor Sie echte Antworten erfassen.</t>
  </si>
  <si>
    <t>Teilnehmer-ID</t>
  </si>
  <si>
    <t>Führung</t>
  </si>
  <si>
    <t>Kommunikation</t>
  </si>
  <si>
    <t>Zusammenarbeit</t>
  </si>
  <si>
    <t>Wertschätzung</t>
  </si>
  <si>
    <t>Entwicklung</t>
  </si>
  <si>
    <t>Arbeitsbedingungen</t>
  </si>
  <si>
    <t>Kultur</t>
  </si>
  <si>
    <t>Bindung</t>
  </si>
  <si>
    <t>Offene Frage 1</t>
  </si>
  <si>
    <t>Offene Frage 2</t>
  </si>
  <si>
    <t>Q1</t>
  </si>
  <si>
    <t>Q2</t>
  </si>
  <si>
    <t>Q3</t>
  </si>
  <si>
    <t>Q4</t>
  </si>
  <si>
    <t>Q5</t>
  </si>
  <si>
    <t>Q6</t>
  </si>
  <si>
    <t>Q7</t>
  </si>
  <si>
    <t>Q8</t>
  </si>
  <si>
    <t>Q9</t>
  </si>
  <si>
    <t>Q10</t>
  </si>
  <si>
    <t>Q11</t>
  </si>
  <si>
    <t>Q12</t>
  </si>
  <si>
    <t>Q13</t>
  </si>
  <si>
    <t>Q14</t>
  </si>
  <si>
    <t>Q15</t>
  </si>
  <si>
    <t>BEISPIEL-01</t>
  </si>
  <si>
    <t>Das kollegiale Miteinander im Team und die kurzen Entscheidungswege.</t>
  </si>
  <si>
    <t>Mehr Klarheit über Entwicklungsmöglichkeiten schaffen.</t>
  </si>
  <si>
    <t>BEISPIEL-02</t>
  </si>
  <si>
    <t>Die Aufgabenvielfalt, aber die Arbeitsbelastung ist oft hoch.</t>
  </si>
  <si>
    <t>Arbeitsbelastung besser verteilen und Prioritäten klären.</t>
  </si>
  <si>
    <t>BEISPIEL-03</t>
  </si>
  <si>
    <t>Sehr gute Führung und offene Kommunikation im Team.</t>
  </si>
  <si>
    <t>Regelmäßigere abteilungsübergreifende Updates.</t>
  </si>
  <si>
    <t>BEISPIEL-04</t>
  </si>
  <si>
    <t>Flexible Arbeitszeiten und ein gutes Betriebsklima.</t>
  </si>
  <si>
    <t>Mehr Weiterbildungsangebote anbieten.</t>
  </si>
  <si>
    <t>BEISPIEL-05</t>
  </si>
  <si>
    <t>Die Wertschätzung durch mein direktes Team.</t>
  </si>
  <si>
    <t>Feedbackgespräche fester im Kalender verankern.</t>
  </si>
  <si>
    <t>Auswertung</t>
  </si>
  <si>
    <t>Berechnet sich automatisch aus dem Tabellenblatt „Antworten“</t>
  </si>
  <si>
    <t>Kennzahlen zur Teilnahme</t>
  </si>
  <si>
    <t>Anzahl Mitarbeiter gesamt (bitte eintragen)</t>
  </si>
  <si>
    <t>Anzahl Teilnehmer</t>
  </si>
  <si>
    <t>Teilnahmequote</t>
  </si>
  <si>
    <t>Durchschnittswert je Frage</t>
  </si>
  <si>
    <t>Frage</t>
  </si>
  <si>
    <t>Kurzbeschreibung</t>
  </si>
  <si>
    <t>Ø-Wert</t>
  </si>
  <si>
    <t>F1: Feedback der Führungskraft</t>
  </si>
  <si>
    <t>F2: Nachvollziehbare Entscheidungen</t>
  </si>
  <si>
    <t>K1: Rechtzeitige Information</t>
  </si>
  <si>
    <t>K2: Bereichsübergreifender Infofluss</t>
  </si>
  <si>
    <t>Z1: Reibungslose Zusammenarbeit</t>
  </si>
  <si>
    <t>Z2: Konstruktive Konfliktlösung</t>
  </si>
  <si>
    <t>W1: Anerkennung der Arbeit</t>
  </si>
  <si>
    <t>W2: Beitrag wird wahrgenommen</t>
  </si>
  <si>
    <t>E1: Fachliche Weiterentwicklung</t>
  </si>
  <si>
    <t>E2: Unterstützung der Entwicklung</t>
  </si>
  <si>
    <t>A1: Angemessene Arbeitsbelastung</t>
  </si>
  <si>
    <t>A2: Effiziente Rahmenbedingungen</t>
  </si>
  <si>
    <t>Ku1: Respektvoller Umgang</t>
  </si>
  <si>
    <t>B1: Berufliche Zukunft im Unternehmen</t>
  </si>
  <si>
    <t>B2: Weiterempfehlung als Arbeitgeber</t>
  </si>
  <si>
    <t>Durchschnittswert je Kategorie</t>
  </si>
  <si>
    <t>Kategorie</t>
  </si>
  <si>
    <t>Anzahl Fragen</t>
  </si>
  <si>
    <t>Gesamtbild</t>
  </si>
  <si>
    <t>Gesamtzufriedenheit (Ø aller Kategorien)</t>
  </si>
  <si>
    <t>Stärkster Bereich</t>
  </si>
  <si>
    <t>Schwächster Bereich</t>
  </si>
  <si>
    <t>Dashboard</t>
  </si>
  <si>
    <t>Management-Überblick  ·  aktualisiert sich automatisch</t>
  </si>
  <si>
    <t>Gesamtzufriedenheit</t>
  </si>
  <si>
    <t>Teilnehmer</t>
  </si>
  <si>
    <t>Kategorien im Überblick</t>
  </si>
  <si>
    <t>Score</t>
  </si>
  <si>
    <t>Bewertung</t>
  </si>
  <si>
    <t>Status</t>
  </si>
  <si>
    <t>🟢 4,0–5,0 = stark   ·   🟡 3,0–3,9 = Handlungsfeld beobachten   ·   🔴 1,0–2,9 = dringender Handlungsbedarf</t>
  </si>
  <si>
    <t>Handlungsfelder</t>
  </si>
  <si>
    <t>Automatische Priorisierung auf Basis der Kategorie-Durchschnittswerte</t>
  </si>
  <si>
    <t>Bewertungslogik: 4,0–5,0 = Stärke (beibehalten)  ·  3,0–3,9 = Entwicklungspotenzial  ·  1,0–2,9 = prioritäres Handlungsfeld. Die Tabelle sortiert automatisch keine Zeilen um – sortieren Sie bei Bedarf manuell nach Spalte „Score“, um die dringendsten Themen oben zu sehen.</t>
  </si>
  <si>
    <t>Priorität</t>
  </si>
  <si>
    <t>Mögliche Interpretation</t>
  </si>
  <si>
    <t>Empfohlene nächste Maßnahme</t>
  </si>
  <si>
    <t>Offene Antworten</t>
  </si>
  <si>
    <t>Frei formulierte Rückmeldungen aus der Befragung</t>
  </si>
  <si>
    <t>Die beiden offenen Fragen werden automatisch aus dem Tabellenblatt „Antworten“ übernommen. Tragen Sie in Spalte „Themenfeld“ pro Antwort ein passendes Stichwort ein (z. B. Führung, Kommunikation, Arbeitsbelastung), um wiederkehrende Themen sichtbar zu machen.</t>
  </si>
  <si>
    <t>Was schätzen Sie besonders?</t>
  </si>
  <si>
    <t>Was sollte sich als Erstes verändern?</t>
  </si>
  <si>
    <t>Themenfeld (manuell)</t>
  </si>
  <si>
    <t>Häufigkeit je Themenfeld</t>
  </si>
  <si>
    <t>Themenfeld</t>
  </si>
  <si>
    <t>Anzahl Nennungen</t>
  </si>
  <si>
    <t>Tipp: Tragen Sie links die Themenfelder ein, die Sie in Spalte „Themenfeld (manuell)“ oben verwendet haben (z. B. Führung, Arbeitsbelastung, Kommunikation) – die Anzahl der Nennungen wird automatisch gezählt.</t>
  </si>
  <si>
    <t>Kommunikationsleitfaden</t>
  </si>
  <si>
    <t>Vorlagen und Struktur für die Kommunikation an die Belegschaft</t>
  </si>
  <si>
    <t>1. Vor der Befragung – Ankündigung</t>
  </si>
  <si>
    <t>Betreff: Mitarbeiterbefragung – Ihre Meinung zählt
Liebe Kolleginnen und Kollegen,
in den kommenden [X] Tagen führen wir eine kurze, anonyme Mitarbeiterbefragung durch. Wir möchten wissen, wie Sie Führung, Zusammenarbeit, Kommunikation und Ihre Arbeitsbedingungen bei uns erleben – und wo wir besser werden können.
Die Befragung dauert ca. 3–5 Minuten und ist vollständig anonym. Es werden keine Rückschlüsse auf einzelne Personen möglich sein. Die Ergebnisse stellen wir Ihnen im Anschluss vor – gemeinsam mit den Maßnahmen, die wir daraus ableiten.
Vielen Dank für Ihre Offenheit und Ihre Zeit.
[Name Geschäftsführung / HR]</t>
  </si>
  <si>
    <t>2. Nach der Befragung – Ergebnisse ankündigen</t>
  </si>
  <si>
    <t>Betreff: Ergebnisse unserer Mitarbeiterbefragung
Liebe Kolleginnen und Kollegen,
vielen Dank für Ihre Teilnahme an unserer Mitarbeiterbefragung! Mit einer Teilnahmequote von [XX] % haben wir ein aussagekräftiges Bild erhalten.
Am [Datum] stellen wir Ihnen die wichtigsten Ergebnisse sowie die konkreten Maßnahmen vor, die wir daraus ableiten. Wir freuen uns, mit Ihnen gemeinsam an den Themen zu arbeiten, die Ihnen wichtig sind.
[Name Geschäftsführung / HR]</t>
  </si>
  <si>
    <t>3. Struktur für die Ergebnispräsentation</t>
  </si>
  <si>
    <t>1. Warum haben wir gefragt? – Ausgangslage und Ziel der Befragung kurz erläutern.</t>
  </si>
  <si>
    <t>2. Was haben wir gelernt? – Teilnahmequote und Gesamtzufriedenheit einordnen.</t>
  </si>
  <si>
    <t>3. Was läuft bereits gut? – Stärkste Bereiche konkret benennen und würdigen.</t>
  </si>
  <si>
    <t>4. Wo besteht Handlungsbedarf? – Prioritäre Handlungsfelder offen und ehrlich ansprechen.</t>
  </si>
  <si>
    <t>5. Was werden wir konkret verändern? – Maßnahmen aus dem Blatt „Handlungsfelder“ vorstellen.</t>
  </si>
  <si>
    <t>6. Was passiert als Nächstes? – Zeitplan, Verantwortlichkeiten und nächsten Check-in nennen.</t>
  </si>
  <si>
    <t>4. Do's &amp; Don'ts der Kommunikation</t>
  </si>
  <si>
    <t>✓ Do</t>
  </si>
  <si>
    <t>✗ Don't</t>
  </si>
  <si>
    <t>• Ergebnisse zeitnah und ungefiltert kommunizieren – auch kritische Punkte.</t>
  </si>
  <si>
    <t>• Ergebnisse zurückhalten oder beschönigen.</t>
  </si>
  <si>
    <t>• Konkrete Maßnahmen mit klaren Verantwortlichkeiten und Zeithorizont benennen.</t>
  </si>
  <si>
    <t>• Nur Zahlen präsentieren, ohne daraus Maßnahmen abzuleiten.</t>
  </si>
  <si>
    <t>• Stärken genauso würdigen wie Handlungsfelder benennen.</t>
  </si>
  <si>
    <t>• Einzelne Teams oder Personen anhand der Ergebnisse erkennbar machen.</t>
  </si>
  <si>
    <t>• Mitarbeitende aktiv in die Umsetzung von Maßnahmen einbinden.</t>
  </si>
  <si>
    <t>• Kritische Themen ohne konkrete nächste Schritte stehen lassen.</t>
  </si>
  <si>
    <t>• Regelmäßig über den Fortschritt der Maßnahmen informieren.</t>
  </si>
  <si>
    <t>• Die Befragung als einmalige Aktion behandeln, ohne Wiederholung.</t>
  </si>
  <si>
    <t>Wichtig: Die Geschäftsführung sollte nicht nur Ergebnisse präsentieren, sondern konkrete Maßnahmen und Verantwortlichkeiten daraus ableiten – das ist entscheidend für die Glaubwürdigkeit künftiger Befragungen.</t>
  </si>
  <si>
    <t>Sie möchten aus Ihrer Mitarbeiterbefragung konkrete Maßnahmen ableiten?</t>
  </si>
  <si>
    <t>RheinWest HR Solutions unterstützt mittelständische Unternehmen dabei, aus Mitarbeiterbefragungen wirksame Maßnahmen für Employee Experience, Mitarbeiterbindung und Arbeitgeberattraktivität zu entwickeln – von der Auswertung bis zur Umsetzung. Sprechen Sie uns gerne unverbindlich an: cd@rhein-west.de oder tc@rhein-west.de.</t>
  </si>
  <si>
    <t>Schlüssel</t>
  </si>
  <si>
    <t>Interpretation</t>
  </si>
  <si>
    <t>Empfehlung</t>
  </si>
  <si>
    <t>Prioritäres Handlungsfeld</t>
  </si>
  <si>
    <t>Führung|Prioritäres Handlungsfeld</t>
  </si>
  <si>
    <t>Mitarbeitende erleben Führung aktuell als wenig unterstützend oder wenig nachvollziehbar.</t>
  </si>
  <si>
    <t>Regelmäßige 1:1-Feedbackgespräche einführen und Entscheidungswege für das Team transparent machen.</t>
  </si>
  <si>
    <t>Entwicklungspotenzial</t>
  </si>
  <si>
    <t>Führung|Entwicklungspotenzial</t>
  </si>
  <si>
    <t>Führung wird überwiegend positiv, aber nicht durchgängig konsistent wahrgenommen.</t>
  </si>
  <si>
    <t>Führungskräfte gezielt in Feedback- und Kommunikationskompetenz weiterbilden.</t>
  </si>
  <si>
    <t>Stärke</t>
  </si>
  <si>
    <t>Führung|Stärke</t>
  </si>
  <si>
    <t>Führung wird von der Belegschaft klar positiv bewertet.</t>
  </si>
  <si>
    <t>Aktuelles Führungsverhalten beibehalten und als gutes Beispiel im Unternehmen sichtbar machen.</t>
  </si>
  <si>
    <t>Kommunikation|Prioritäres Handlungsfeld</t>
  </si>
  <si>
    <t>Informationen erreichen die Belegschaft zu spät oder unvollständig.</t>
  </si>
  <si>
    <t>Regelmäßiges Management-Update etablieren und Kommunikationswege verbindlich definieren.</t>
  </si>
  <si>
    <t>Kommunikation|Entwicklungspotenzial</t>
  </si>
  <si>
    <t>Kommunikation funktioniert im Kern, aber abteilungsübergreifender Austausch ist ausbaufähig.</t>
  </si>
  <si>
    <t>Feste Formate für bereichsübergreifenden Austausch schaffen (z. B. kurze Jour-fixe-Runden).</t>
  </si>
  <si>
    <t>Kommunikation|Stärke</t>
  </si>
  <si>
    <t>Mitarbeitende fühlen sich gut und rechtzeitig informiert.</t>
  </si>
  <si>
    <t>Bestehende Kommunikationsformate beibehalten und als Standard dokumentieren.</t>
  </si>
  <si>
    <t>Zusammenarbeit|Prioritäres Handlungsfeld</t>
  </si>
  <si>
    <t>Die Zusammenarbeit im Team ist spürbar belastet, Konflikte werden nicht konstruktiv gelöst.</t>
  </si>
  <si>
    <t>Teamworkshop zur Klärung von Rollen, Erwartungen und Konfliktlösung durchführen.</t>
  </si>
  <si>
    <t>Zusammenarbeit|Entwicklungspotenzial</t>
  </si>
  <si>
    <t>Die Zusammenarbeit funktioniert grundsätzlich, punktuell gibt es Reibungsverluste.</t>
  </si>
  <si>
    <t>Klare Absprachen zu Zuständigkeiten treffen und Konfliktlösung als festen Bestandteil der Teamkultur etablieren.</t>
  </si>
  <si>
    <t>Zusammenarbeit|Stärke</t>
  </si>
  <si>
    <t>Teams arbeiten spürbar reibungslos und konstruktiv zusammen.</t>
  </si>
  <si>
    <t>Erfolgreiche Zusammenarbeitsformate identifizieren und auf andere Teams übertragen.</t>
  </si>
  <si>
    <t>Wertschätzung|Prioritäres Handlungsfeld</t>
  </si>
  <si>
    <t>Mitarbeitende fühlen sich für ihre Leistung kaum anerkannt.</t>
  </si>
  <si>
    <t>Verbindliche Anerkennungsrituale einführen (z. B. Erfolge in Team-Meetings sichtbar machen).</t>
  </si>
  <si>
    <t>Wertschätzung|Entwicklungspotenzial</t>
  </si>
  <si>
    <t>Wertschätzung wird punktuell erlebt, aber nicht durchgängig.</t>
  </si>
  <si>
    <t>Führungskräfte für regelmäßiges, konkretes Anerkennen von Leistungen sensibilisieren.</t>
  </si>
  <si>
    <t>Wertschätzung|Stärke</t>
  </si>
  <si>
    <t>Mitarbeitende fühlen sich für ihre Arbeit klar anerkannt.</t>
  </si>
  <si>
    <t>Bestehende Formen der Wertschätzung beibehalten und aktiv weiterführen.</t>
  </si>
  <si>
    <t>Entwicklung|Prioritäres Handlungsfeld</t>
  </si>
  <si>
    <t>Mitarbeitende sehen kaum Möglichkeiten zur fachlichen oder persönlichen Weiterentwicklung.</t>
  </si>
  <si>
    <t>Individuelle Entwicklungsgespräche einführen und ein konkretes Weiterbildungsbudget definieren.</t>
  </si>
  <si>
    <t>Entwicklung|Entwicklungspotenzial</t>
  </si>
  <si>
    <t>Entwicklungsmöglichkeiten bestehen, werden aber nicht konsequent genutzt oder kommuniziert.</t>
  </si>
  <si>
    <t>Entwicklungspfade und Weiterbildungsangebote aktiv im Team kommunizieren.</t>
  </si>
  <si>
    <t>Entwicklung|Stärke</t>
  </si>
  <si>
    <t>Mitarbeitende erleben gute Entwicklungsmöglichkeiten.</t>
  </si>
  <si>
    <t>Bestehende Entwicklungsangebote sichtbar halten und kontinuierlich ausbauen.</t>
  </si>
  <si>
    <t>Arbeitsbedingungen|Prioritäres Handlungsfeld</t>
  </si>
  <si>
    <t>Arbeitsbelastung und/oder Rahmenbedingungen werden als deutlich belastend empfunden.</t>
  </si>
  <si>
    <t>Arbeitsbelastung im Team analysieren und Prioritäten sowie Ressourcen gemeinsam neu ordnen.</t>
  </si>
  <si>
    <t>Arbeitsbedingungen|Entwicklungspotenzial</t>
  </si>
  <si>
    <t>Arbeitsbedingungen sind überwiegend in Ordnung, punktuell aber verbesserungswürdig.</t>
  </si>
  <si>
    <t>Konkrete Engpässe (Prozesse, Ausstattung, Arbeitszeit) im Team abfragen und gezielt beheben.</t>
  </si>
  <si>
    <t>Arbeitsbedingungen|Stärke</t>
  </si>
  <si>
    <t>Arbeitsbedingungen werden als gut und tragfähig erlebt.</t>
  </si>
  <si>
    <t>Aktuelle Rahmenbedingungen beibehalten und regelmäßig auf Aktualität prüfen.</t>
  </si>
  <si>
    <t>Kultur|Prioritäres Handlungsfeld</t>
  </si>
  <si>
    <t>Der respektvolle Umgang miteinander wird spürbar vermisst.</t>
  </si>
  <si>
    <t>Verbindliche Verhaltensgrundsätze erarbeiten und Führungskräfte als Vorbilder aktiv einbinden.</t>
  </si>
  <si>
    <t>Kultur|Entwicklungspotenzial</t>
  </si>
  <si>
    <t>Der Umgang miteinander ist überwiegend respektvoll, aber nicht durchgängig.</t>
  </si>
  <si>
    <t>Werte und Umgangsformen im Team aktiv thematisieren, z. B. im Rahmen von Teamrunden.</t>
  </si>
  <si>
    <t>Kultur|Stärke</t>
  </si>
  <si>
    <t>Der Umgang miteinander wird als respektvoll und wertschätzend erlebt.</t>
  </si>
  <si>
    <t>Bestehende Kultur bewusst pflegen und neuen Mitarbeitenden aktiv vermitteln.</t>
  </si>
  <si>
    <t>Bindung|Prioritäres Handlungsfeld</t>
  </si>
  <si>
    <t>Ein spürbarer Anteil der Belegschaft sieht die eigene Zukunft nicht im Unternehmen.</t>
  </si>
  <si>
    <t>Bindungsgespräche mit Schlüsselpersonen führen und Ursachen für geringe Bindung gezielt klären.</t>
  </si>
  <si>
    <t>Bindung|Entwicklungspotenzial</t>
  </si>
  <si>
    <t>Die Bindung ans Unternehmen ist überwiegend positiv, aber nicht bei allen gleich stark ausgeprägt.</t>
  </si>
  <si>
    <t>Perspektiven und Entwicklungsmöglichkeiten stärker individuell aufzeigen.</t>
  </si>
  <si>
    <t>Bindung|Stärke</t>
  </si>
  <si>
    <t>Mitarbeitende identifizieren sich stark mit dem Unternehmen und würden es weiterempfehlen.</t>
  </si>
  <si>
    <t>Bindende Faktoren identifizieren und in der Arbeitgeberkommunikation aktiv nutzen.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</si>
</sst>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1"/>
    </font>
    <font>
      <sz val="10"/>
      <name val="Arial"/>
      <family val="2"/>
    </font>
    <font>
      <b/>
      <sz val="20"/>
      <color rgb="FFFFFFFF"/>
      <name val="Arial"/>
      <family val="2"/>
    </font>
    <font>
      <i/>
      <sz val="12"/>
      <color rgb="FFFFFFFF"/>
      <name val="Arial"/>
      <family val="2"/>
    </font>
    <font>
      <b/>
      <sz val="14"/>
      <color rgb="FF2A4466"/>
      <name val="Arial"/>
      <family val="2"/>
    </font>
    <font>
      <sz val="10.5"/>
      <color rgb="FF44515C"/>
      <name val="Arial"/>
      <family val="2"/>
    </font>
    <font>
      <b/>
      <sz val="10.5"/>
      <color rgb="FFD9534F"/>
      <name val="Arial"/>
      <family val="2"/>
    </font>
    <font>
      <i/>
      <sz val="10"/>
      <color rgb="FFD9534F"/>
      <name val="Arial"/>
      <family val="2"/>
    </font>
    <font>
      <b/>
      <sz val="11"/>
      <color rgb="FFFFFFFF"/>
      <name val="Arial"/>
      <family val="2"/>
    </font>
    <font>
      <b/>
      <sz val="9"/>
      <color rgb="FFFFFFFF"/>
      <name val="Arial"/>
      <family val="2"/>
    </font>
    <font>
      <b/>
      <sz val="10.5"/>
      <color rgb="FF2A4466"/>
      <name val="Arial"/>
      <family val="2"/>
    </font>
    <font>
      <sz val="9.5"/>
      <color rgb="FF44515C"/>
      <name val="Arial"/>
      <family val="2"/>
    </font>
    <font>
      <b/>
      <sz val="10.5"/>
      <color rgb="FF1F4E9C"/>
      <name val="Arial"/>
      <family val="2"/>
    </font>
    <font>
      <b/>
      <sz val="10"/>
      <color rgb="FFFFFFFF"/>
      <name val="Arial"/>
      <family val="2"/>
    </font>
    <font>
      <b/>
      <sz val="20"/>
      <color rgb="FF2A4466"/>
      <name val="Arial"/>
      <family val="2"/>
    </font>
    <font>
      <i/>
      <sz val="9"/>
      <color rgb="FF7A8792"/>
      <name val="Arial"/>
      <family val="2"/>
    </font>
    <font>
      <b/>
      <sz val="11"/>
      <color rgb="FF2E9E5B"/>
      <name val="Arial"/>
      <family val="2"/>
    </font>
    <font>
      <b/>
      <sz val="11"/>
      <color rgb="FFD9534F"/>
      <name val="Arial"/>
      <family val="2"/>
    </font>
    <font>
      <b/>
      <sz val="12"/>
      <color rgb="FFFFFFFF"/>
      <name val="Arial"/>
      <family val="2"/>
    </font>
    <font>
      <sz val="10"/>
      <color rgb="FFD9E4EE"/>
      <name val="Arial"/>
      <family val="2"/>
    </font>
    <font>
      <sz val="10"/>
      <color rgb="FF000000"/>
      <name val="Arial"/>
      <family val="2"/>
    </font>
  </fonts>
  <fills count="6">
    <fill>
      <patternFill patternType="none"/>
    </fill>
    <fill>
      <patternFill patternType="gray125"/>
    </fill>
    <fill>
      <patternFill patternType="solid">
        <fgColor rgb="FF2A4466"/>
        <bgColor rgb="FF44515C"/>
      </patternFill>
    </fill>
    <fill>
      <patternFill patternType="solid">
        <fgColor rgb="FFFFF6DA"/>
        <bgColor rgb="FFFBEED9"/>
      </patternFill>
    </fill>
    <fill>
      <patternFill patternType="solid">
        <fgColor rgb="FFF4F7FA"/>
        <bgColor rgb="FFF9F9F9"/>
      </patternFill>
    </fill>
    <fill>
      <patternFill patternType="solid">
        <fgColor rgb="FFFFFFFF"/>
        <bgColor rgb="FFF9F9F9"/>
      </patternFill>
    </fill>
  </fills>
  <borders count="2">
    <border>
      <left/>
      <right/>
      <top/>
      <bottom/>
      <diagonal/>
    </border>
    <border>
      <left style="thin">
        <color rgb="FFD7DEE3"/>
      </left>
      <right style="thin">
        <color rgb="FFD7DEE3"/>
      </right>
      <top style="thin">
        <color rgb="FFD7DEE3"/>
      </top>
      <bottom style="thin">
        <color rgb="FFD7DEE3"/>
      </bottom>
      <diagonal/>
    </border>
  </borders>
  <cellStyleXfs count="1">
    <xf numFmtId="0" fontId="0" fillId="0" borderId="0"/>
  </cellStyleXfs>
  <cellXfs count="56">
    <xf numFmtId="0" fontId="0" fillId="0" borderId="0" xfId="0"/>
    <xf numFmtId="49" fontId="14" fillId="4"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xf>
    <xf numFmtId="1" fontId="14" fillId="4" borderId="1" xfId="0" applyNumberFormat="1" applyFont="1" applyFill="1" applyBorder="1" applyAlignment="1">
      <alignment horizontal="center" vertical="center"/>
    </xf>
    <xf numFmtId="2" fontId="14" fillId="4"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8" fillId="2" borderId="0" xfId="0" applyFont="1" applyFill="1" applyAlignment="1">
      <alignment horizontal="left" vertical="center" wrapText="1"/>
    </xf>
    <xf numFmtId="0" fontId="9" fillId="2" borderId="0" xfId="0" applyFont="1" applyFill="1" applyAlignment="1">
      <alignment horizontal="center" vertical="center" wrapText="1" shrinkToFit="1"/>
    </xf>
    <xf numFmtId="0" fontId="8" fillId="2" borderId="0" xfId="0" applyFont="1" applyFill="1" applyAlignment="1">
      <alignment horizontal="center" vertical="center"/>
    </xf>
    <xf numFmtId="0" fontId="7" fillId="0" borderId="0" xfId="0" applyFont="1" applyAlignment="1">
      <alignment horizontal="left" vertical="top" wrapText="1"/>
    </xf>
    <xf numFmtId="0" fontId="6" fillId="3" borderId="0" xfId="0" applyFont="1" applyFill="1" applyAlignment="1">
      <alignment horizontal="left" vertical="top" wrapText="1"/>
    </xf>
    <xf numFmtId="0" fontId="5" fillId="0" borderId="0" xfId="0" applyFont="1" applyAlignment="1">
      <alignment horizontal="left" vertical="top" wrapText="1"/>
    </xf>
    <xf numFmtId="0" fontId="4" fillId="0" borderId="0" xfId="0" applyFont="1"/>
    <xf numFmtId="0" fontId="3" fillId="2" borderId="0" xfId="0" applyFont="1" applyFill="1" applyAlignment="1">
      <alignment vertical="center"/>
    </xf>
    <xf numFmtId="0" fontId="2" fillId="2" borderId="0" xfId="0" applyFont="1" applyFill="1" applyAlignment="1">
      <alignment vertical="center"/>
    </xf>
    <xf numFmtId="0" fontId="0" fillId="2" borderId="0" xfId="0" applyFill="1"/>
    <xf numFmtId="0" fontId="8" fillId="2" borderId="0" xfId="0" applyFont="1" applyFill="1" applyAlignment="1">
      <alignment horizontal="center" vertical="center"/>
    </xf>
    <xf numFmtId="0" fontId="9" fillId="2" borderId="0" xfId="0" applyFont="1" applyFill="1" applyAlignment="1">
      <alignment horizontal="center" vertical="center" wrapText="1" shrinkToFit="1"/>
    </xf>
    <xf numFmtId="0" fontId="10" fillId="4" borderId="1" xfId="0" applyFont="1" applyFill="1" applyBorder="1" applyAlignment="1">
      <alignment horizontal="center" vertical="center"/>
    </xf>
    <xf numFmtId="0" fontId="11" fillId="4" borderId="1" xfId="0" applyFont="1" applyFill="1" applyBorder="1" applyAlignment="1">
      <alignment horizontal="left" vertical="top" wrapText="1"/>
    </xf>
    <xf numFmtId="0" fontId="5" fillId="5" borderId="1" xfId="0" applyFont="1" applyFill="1" applyBorder="1" applyAlignment="1">
      <alignment horizontal="center" vertical="center"/>
    </xf>
    <xf numFmtId="0" fontId="11" fillId="5" borderId="1" xfId="0" applyFont="1" applyFill="1" applyBorder="1" applyAlignment="1">
      <alignment horizontal="left" vertical="top" wrapText="1"/>
    </xf>
    <xf numFmtId="0" fontId="5" fillId="0" borderId="0" xfId="0" applyFont="1"/>
    <xf numFmtId="0" fontId="12" fillId="3" borderId="1" xfId="0" applyFont="1" applyFill="1" applyBorder="1" applyAlignment="1">
      <alignment horizontal="center" vertical="center"/>
    </xf>
    <xf numFmtId="0" fontId="5" fillId="0" borderId="1" xfId="0" applyFont="1" applyBorder="1"/>
    <xf numFmtId="0" fontId="10" fillId="0" borderId="1" xfId="0" applyFont="1" applyBorder="1" applyAlignment="1">
      <alignment horizontal="center" vertical="center"/>
    </xf>
    <xf numFmtId="164" fontId="10" fillId="0" borderId="1" xfId="0" applyNumberFormat="1" applyFont="1" applyBorder="1" applyAlignment="1">
      <alignment horizontal="center" vertical="center"/>
    </xf>
    <xf numFmtId="0" fontId="8" fillId="2"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1" xfId="0" applyFont="1" applyFill="1" applyBorder="1"/>
    <xf numFmtId="2" fontId="5" fillId="4" borderId="1" xfId="0" applyNumberFormat="1" applyFont="1" applyFill="1" applyBorder="1" applyAlignment="1">
      <alignment horizontal="center" vertical="center"/>
    </xf>
    <xf numFmtId="0" fontId="5" fillId="5" borderId="1" xfId="0" applyFont="1" applyFill="1" applyBorder="1"/>
    <xf numFmtId="2" fontId="5" fillId="5" borderId="1" xfId="0" applyNumberFormat="1" applyFont="1" applyFill="1" applyBorder="1" applyAlignment="1">
      <alignment horizontal="center" vertical="center"/>
    </xf>
    <xf numFmtId="0" fontId="5" fillId="4" borderId="1" xfId="0" applyFont="1" applyFill="1" applyBorder="1" applyAlignment="1">
      <alignment vertical="center"/>
    </xf>
    <xf numFmtId="0" fontId="5" fillId="5" borderId="1" xfId="0" applyFont="1" applyFill="1" applyBorder="1" applyAlignment="1">
      <alignment vertical="center"/>
    </xf>
    <xf numFmtId="2" fontId="10" fillId="0" borderId="1" xfId="0" applyNumberFormat="1" applyFont="1" applyBorder="1" applyAlignment="1">
      <alignment horizontal="center" vertical="center"/>
    </xf>
    <xf numFmtId="0" fontId="5" fillId="4"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0" fillId="3" borderId="1" xfId="0" applyFill="1" applyBorder="1"/>
    <xf numFmtId="0" fontId="0" fillId="0" borderId="1" xfId="0" applyBorder="1" applyAlignment="1">
      <alignment horizontal="center" vertical="center"/>
    </xf>
    <xf numFmtId="0" fontId="16" fillId="0" borderId="0" xfId="0" applyFont="1"/>
    <xf numFmtId="0" fontId="17" fillId="0" borderId="0" xfId="0" applyFont="1"/>
    <xf numFmtId="0" fontId="8" fillId="2" borderId="0" xfId="0" applyFont="1" applyFill="1"/>
    <xf numFmtId="0" fontId="8" fillId="2" borderId="1" xfId="0" applyFont="1" applyFill="1" applyBorder="1" applyAlignment="1">
      <alignment horizontal="center" vertical="center"/>
    </xf>
    <xf numFmtId="0" fontId="5" fillId="4" borderId="1" xfId="0" applyFont="1" applyFill="1" applyBorder="1"/>
    <xf numFmtId="2" fontId="5" fillId="4" borderId="1" xfId="0" applyNumberFormat="1" applyFont="1" applyFill="1" applyBorder="1" applyAlignment="1">
      <alignment horizontal="center" vertical="center"/>
    </xf>
    <xf numFmtId="0" fontId="5" fillId="4" borderId="1" xfId="0" applyFont="1" applyFill="1" applyBorder="1" applyAlignment="1">
      <alignment horizontal="center" vertical="center"/>
    </xf>
    <xf numFmtId="0" fontId="5" fillId="5" borderId="1" xfId="0" applyFont="1" applyFill="1" applyBorder="1"/>
    <xf numFmtId="2" fontId="5" fillId="5"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15" fillId="0" borderId="0" xfId="0" applyFont="1"/>
    <xf numFmtId="0" fontId="15" fillId="0" borderId="0" xfId="0" applyFont="1" applyAlignment="1">
      <alignment horizontal="left" vertical="top" wrapText="1"/>
    </xf>
    <xf numFmtId="0" fontId="5" fillId="4" borderId="1" xfId="0" applyFont="1" applyFill="1" applyBorder="1" applyAlignment="1">
      <alignment horizontal="left" vertical="top" wrapText="1"/>
    </xf>
    <xf numFmtId="0" fontId="10" fillId="0" borderId="0" xfId="0" applyFont="1" applyAlignment="1">
      <alignment horizontal="left" vertical="top" wrapText="1"/>
    </xf>
    <xf numFmtId="0" fontId="18" fillId="2" borderId="0" xfId="0" applyFont="1" applyFill="1" applyAlignment="1">
      <alignment vertical="center"/>
    </xf>
    <xf numFmtId="0" fontId="19" fillId="2" borderId="0" xfId="0" applyFont="1" applyFill="1" applyAlignment="1">
      <alignment horizontal="left" vertical="top" wrapText="1"/>
    </xf>
  </cellXfs>
  <cellStyles count="1">
    <cellStyle name="Standard" xfId="0" builtinId="0"/>
  </cellStyles>
  <dxfs count="6">
    <dxf>
      <fill>
        <patternFill>
          <bgColor rgb="FFF8DADA"/>
        </patternFill>
      </fill>
    </dxf>
    <dxf>
      <fill>
        <patternFill>
          <bgColor rgb="FFFBEED9"/>
        </patternFill>
      </fill>
    </dxf>
    <dxf>
      <fill>
        <patternFill>
          <bgColor rgb="FFDCEFE0"/>
        </patternFill>
      </fill>
    </dxf>
    <dxf>
      <fill>
        <patternFill>
          <bgColor rgb="FFF8DADA"/>
        </patternFill>
      </fill>
    </dxf>
    <dxf>
      <fill>
        <patternFill>
          <bgColor rgb="FFFBEED9"/>
        </patternFill>
      </fill>
    </dxf>
    <dxf>
      <fill>
        <patternFill>
          <bgColor rgb="FFDCEFE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7DEE3"/>
      <rgbColor rgb="FF878787"/>
      <rgbColor rgb="FF9999FF"/>
      <rgbColor rgb="FF993366"/>
      <rgbColor rgb="FFFFF6DA"/>
      <rgbColor rgb="FFD9E4EE"/>
      <rgbColor rgb="FF660066"/>
      <rgbColor rgb="FFFF8080"/>
      <rgbColor rgb="FF1F4E9C"/>
      <rgbColor rgb="FFD9D9D9"/>
      <rgbColor rgb="FF000080"/>
      <rgbColor rgb="FFFF00FF"/>
      <rgbColor rgb="FFFFFF00"/>
      <rgbColor rgb="FF00FFFF"/>
      <rgbColor rgb="FF800080"/>
      <rgbColor rgb="FF800000"/>
      <rgbColor rgb="FF008080"/>
      <rgbColor rgb="FF0000FF"/>
      <rgbColor rgb="FF00CCFF"/>
      <rgbColor rgb="FFF4F7FA"/>
      <rgbColor rgb="FFDCEFE0"/>
      <rgbColor rgb="FFFBEED9"/>
      <rgbColor rgb="FFF9F9F9"/>
      <rgbColor rgb="FFFF99CC"/>
      <rgbColor rgb="FFCC99FF"/>
      <rgbColor rgb="FFF8DADA"/>
      <rgbColor rgb="FF3366FF"/>
      <rgbColor rgb="FF33CCCC"/>
      <rgbColor rgb="FF99CC00"/>
      <rgbColor rgb="FFFFCC00"/>
      <rgbColor rgb="FFFF9900"/>
      <rgbColor rgb="FFD9534F"/>
      <rgbColor rgb="FF666699"/>
      <rgbColor rgb="FF7A8792"/>
      <rgbColor rgb="FF003366"/>
      <rgbColor rgb="FF2E9E5B"/>
      <rgbColor rgb="FF003300"/>
      <rgbColor rgb="FF333300"/>
      <rgbColor rgb="FF993300"/>
      <rgbColor rgb="FF993366"/>
      <rgbColor rgb="FF2A4466"/>
      <rgbColor rgb="FF44515C"/>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Ø-Score je Kategorie</a:t>
            </a:r>
          </a:p>
        </c:rich>
      </c:tx>
      <c:overlay val="0"/>
      <c:spPr>
        <a:noFill/>
        <a:ln w="0">
          <a:noFill/>
        </a:ln>
      </c:spPr>
    </c:title>
    <c:autoTitleDeleted val="0"/>
    <c:plotArea>
      <c:layout/>
      <c:barChart>
        <c:barDir val="bar"/>
        <c:grouping val="clustered"/>
        <c:varyColors val="0"/>
        <c:ser>
          <c:idx val="0"/>
          <c:order val="0"/>
          <c:spPr>
            <a:solidFill>
              <a:srgbClr val="2A4466"/>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Dashboard!$B$12:$B$19</c:f>
              <c:strCache>
                <c:ptCount val="8"/>
                <c:pt idx="0">
                  <c:v>Führung</c:v>
                </c:pt>
                <c:pt idx="1">
                  <c:v>Kommunikation</c:v>
                </c:pt>
                <c:pt idx="2">
                  <c:v>Zusammenarbeit</c:v>
                </c:pt>
                <c:pt idx="3">
                  <c:v>Wertschätzung</c:v>
                </c:pt>
                <c:pt idx="4">
                  <c:v>Entwicklung</c:v>
                </c:pt>
                <c:pt idx="5">
                  <c:v>Arbeitsbedingungen</c:v>
                </c:pt>
                <c:pt idx="6">
                  <c:v>Kultur</c:v>
                </c:pt>
                <c:pt idx="7">
                  <c:v>Bindung</c:v>
                </c:pt>
              </c:strCache>
            </c:strRef>
          </c:cat>
          <c:val>
            <c:numRef>
              <c:f>Dashboard!$D$12:$D$19</c:f>
              <c:numCache>
                <c:formatCode>0.00</c:formatCode>
                <c:ptCount val="8"/>
                <c:pt idx="0">
                  <c:v>3.6</c:v>
                </c:pt>
                <c:pt idx="1">
                  <c:v>3.3</c:v>
                </c:pt>
                <c:pt idx="2">
                  <c:v>3.9</c:v>
                </c:pt>
                <c:pt idx="3">
                  <c:v>3.3</c:v>
                </c:pt>
                <c:pt idx="4">
                  <c:v>2.7</c:v>
                </c:pt>
                <c:pt idx="5">
                  <c:v>2.9</c:v>
                </c:pt>
                <c:pt idx="6">
                  <c:v>3.8</c:v>
                </c:pt>
                <c:pt idx="7">
                  <c:v>3.7</c:v>
                </c:pt>
              </c:numCache>
            </c:numRef>
          </c:val>
          <c:extLst>
            <c:ext xmlns:c16="http://schemas.microsoft.com/office/drawing/2014/chart" uri="{C3380CC4-5D6E-409C-BE32-E72D297353CC}">
              <c16:uniqueId val="{00000000-6787-CA48-997C-0C54DAC71BBA}"/>
            </c:ext>
          </c:extLst>
        </c:ser>
        <c:dLbls>
          <c:showLegendKey val="0"/>
          <c:showVal val="0"/>
          <c:showCatName val="0"/>
          <c:showSerName val="0"/>
          <c:showPercent val="0"/>
          <c:showBubbleSize val="0"/>
        </c:dLbls>
        <c:gapWidth val="150"/>
        <c:axId val="76405165"/>
        <c:axId val="98043555"/>
      </c:barChart>
      <c:catAx>
        <c:axId val="76405165"/>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98043555"/>
        <c:crosses val="autoZero"/>
        <c:auto val="1"/>
        <c:lblAlgn val="ctr"/>
        <c:lblOffset val="100"/>
        <c:noMultiLvlLbl val="0"/>
      </c:catAx>
      <c:valAx>
        <c:axId val="98043555"/>
        <c:scaling>
          <c:orientation val="minMax"/>
        </c:scaling>
        <c:delete val="0"/>
        <c:axPos val="b"/>
        <c:majorGridlines>
          <c:spPr>
            <a:ln w="9360">
              <a:solidFill>
                <a:srgbClr val="878787"/>
              </a:solidFill>
              <a:round/>
            </a:ln>
          </c:spPr>
        </c:majorGridlines>
        <c:numFmt formatCode="0.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7640516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21</xdr:row>
      <xdr:rowOff>160560</xdr:rowOff>
    </xdr:from>
    <xdr:to>
      <xdr:col>9</xdr:col>
      <xdr:colOff>73080</xdr:colOff>
      <xdr:row>38</xdr:row>
      <xdr:rowOff>161640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
  <sheetViews>
    <sheetView showGridLines="0" tabSelected="1" topLeftCell="A2" zoomScaleNormal="100" workbookViewId="0"/>
  </sheetViews>
  <sheetFormatPr baseColWidth="10" defaultColWidth="8.6640625" defaultRowHeight="15" x14ac:dyDescent="0.2"/>
  <cols>
    <col min="1" max="1" width="3" customWidth="1"/>
    <col min="2" max="7" width="14" customWidth="1"/>
    <col min="8" max="8" width="3" customWidth="1"/>
  </cols>
  <sheetData>
    <row r="1" spans="1:8" ht="6" customHeight="1" x14ac:dyDescent="0.2">
      <c r="A1" s="15"/>
      <c r="B1" s="15"/>
      <c r="C1" s="15"/>
      <c r="D1" s="15"/>
      <c r="E1" s="15"/>
      <c r="F1" s="15"/>
      <c r="G1" s="15"/>
      <c r="H1" s="15"/>
    </row>
    <row r="2" spans="1:8" ht="30" customHeight="1" x14ac:dyDescent="0.2">
      <c r="A2" s="15"/>
      <c r="B2" s="14" t="s">
        <v>0</v>
      </c>
      <c r="C2" s="14"/>
      <c r="D2" s="14"/>
      <c r="E2" s="14"/>
      <c r="F2" s="14"/>
      <c r="G2" s="14"/>
      <c r="H2" s="15"/>
    </row>
    <row r="3" spans="1:8" ht="18" customHeight="1" x14ac:dyDescent="0.2">
      <c r="A3" s="15"/>
      <c r="B3" s="13" t="s">
        <v>1</v>
      </c>
      <c r="C3" s="13"/>
      <c r="D3" s="13"/>
      <c r="E3" s="13"/>
      <c r="F3" s="13"/>
      <c r="G3" s="13"/>
      <c r="H3" s="15"/>
    </row>
    <row r="4" spans="1:8" ht="6" customHeight="1" x14ac:dyDescent="0.2">
      <c r="A4" s="15"/>
      <c r="B4" s="15"/>
      <c r="C4" s="15"/>
      <c r="D4" s="15"/>
      <c r="E4" s="15"/>
      <c r="F4" s="15"/>
      <c r="G4" s="15"/>
      <c r="H4" s="15"/>
    </row>
    <row r="6" spans="1:8" ht="18" x14ac:dyDescent="0.2">
      <c r="B6" s="12" t="s">
        <v>2</v>
      </c>
      <c r="C6" s="12"/>
      <c r="D6" s="12"/>
      <c r="E6" s="12"/>
      <c r="F6" s="12"/>
      <c r="G6" s="12"/>
    </row>
    <row r="7" spans="1:8" ht="60" customHeight="1" x14ac:dyDescent="0.2">
      <c r="B7" s="11" t="s">
        <v>3</v>
      </c>
      <c r="C7" s="11"/>
      <c r="D7" s="11"/>
      <c r="E7" s="11"/>
      <c r="F7" s="11"/>
      <c r="G7" s="11"/>
    </row>
    <row r="9" spans="1:8" ht="18" x14ac:dyDescent="0.2">
      <c r="B9" s="12" t="s">
        <v>4</v>
      </c>
      <c r="C9" s="12"/>
      <c r="D9" s="12"/>
      <c r="E9" s="12"/>
      <c r="F9" s="12"/>
      <c r="G9" s="12"/>
    </row>
    <row r="10" spans="1:8" ht="60" customHeight="1" x14ac:dyDescent="0.2">
      <c r="B10" s="11" t="s">
        <v>5</v>
      </c>
      <c r="C10" s="11"/>
      <c r="D10" s="11"/>
      <c r="E10" s="11"/>
      <c r="F10" s="11"/>
      <c r="G10" s="11"/>
    </row>
    <row r="12" spans="1:8" ht="18" x14ac:dyDescent="0.2">
      <c r="B12" s="12" t="s">
        <v>6</v>
      </c>
      <c r="C12" s="12"/>
      <c r="D12" s="12"/>
      <c r="E12" s="12"/>
      <c r="F12" s="12"/>
      <c r="G12" s="12"/>
    </row>
    <row r="13" spans="1:8" ht="60" customHeight="1" x14ac:dyDescent="0.2">
      <c r="B13" s="11" t="s">
        <v>7</v>
      </c>
      <c r="C13" s="11"/>
      <c r="D13" s="11"/>
      <c r="E13" s="11"/>
      <c r="F13" s="11"/>
      <c r="G13" s="11"/>
    </row>
    <row r="15" spans="1:8" ht="18" x14ac:dyDescent="0.2">
      <c r="B15" s="12" t="s">
        <v>8</v>
      </c>
      <c r="C15" s="12"/>
      <c r="D15" s="12"/>
      <c r="E15" s="12"/>
      <c r="F15" s="12"/>
      <c r="G15" s="12"/>
    </row>
    <row r="16" spans="1:8" ht="60" customHeight="1" x14ac:dyDescent="0.2">
      <c r="B16" s="11" t="s">
        <v>9</v>
      </c>
      <c r="C16" s="11"/>
      <c r="D16" s="11"/>
      <c r="E16" s="11"/>
      <c r="F16" s="11"/>
      <c r="G16" s="11"/>
    </row>
    <row r="18" spans="2:7" ht="18" x14ac:dyDescent="0.2">
      <c r="B18" s="12" t="s">
        <v>10</v>
      </c>
      <c r="C18" s="12"/>
      <c r="D18" s="12"/>
      <c r="E18" s="12"/>
      <c r="F18" s="12"/>
      <c r="G18" s="12"/>
    </row>
    <row r="19" spans="2:7" ht="60" customHeight="1" x14ac:dyDescent="0.2">
      <c r="B19" s="11" t="s">
        <v>11</v>
      </c>
      <c r="C19" s="11"/>
      <c r="D19" s="11"/>
      <c r="E19" s="11"/>
      <c r="F19" s="11"/>
      <c r="G19" s="11"/>
    </row>
    <row r="21" spans="2:7" ht="18" x14ac:dyDescent="0.2">
      <c r="B21" s="12" t="s">
        <v>12</v>
      </c>
      <c r="C21" s="12"/>
      <c r="D21" s="12"/>
      <c r="E21" s="12"/>
      <c r="F21" s="12"/>
      <c r="G21" s="12"/>
    </row>
    <row r="22" spans="2:7" ht="60" customHeight="1" x14ac:dyDescent="0.2">
      <c r="B22" s="11" t="s">
        <v>13</v>
      </c>
      <c r="C22" s="11"/>
      <c r="D22" s="11"/>
      <c r="E22" s="11"/>
      <c r="F22" s="11"/>
      <c r="G22" s="11"/>
    </row>
    <row r="25" spans="2:7" ht="18" x14ac:dyDescent="0.2">
      <c r="B25" s="12" t="s">
        <v>14</v>
      </c>
      <c r="C25" s="12"/>
      <c r="D25" s="12"/>
      <c r="E25" s="12"/>
      <c r="F25" s="12"/>
      <c r="G25" s="12"/>
    </row>
    <row r="26" spans="2:7" ht="69.75" customHeight="1" x14ac:dyDescent="0.2">
      <c r="B26" s="10" t="s">
        <v>15</v>
      </c>
      <c r="C26" s="10"/>
      <c r="D26" s="10"/>
      <c r="E26" s="10"/>
      <c r="F26" s="10"/>
      <c r="G26" s="10"/>
    </row>
  </sheetData>
  <mergeCells count="16">
    <mergeCell ref="B26:G26"/>
    <mergeCell ref="B18:G18"/>
    <mergeCell ref="B19:G19"/>
    <mergeCell ref="B21:G21"/>
    <mergeCell ref="B22:G22"/>
    <mergeCell ref="B25:G25"/>
    <mergeCell ref="B10:G10"/>
    <mergeCell ref="B12:G12"/>
    <mergeCell ref="B13:G13"/>
    <mergeCell ref="B15:G15"/>
    <mergeCell ref="B16:G16"/>
    <mergeCell ref="B2:G2"/>
    <mergeCell ref="B3:G3"/>
    <mergeCell ref="B6:G6"/>
    <mergeCell ref="B7:G7"/>
    <mergeCell ref="B9:G9"/>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09"/>
  <sheetViews>
    <sheetView showGridLines="0" zoomScale="135" zoomScaleNormal="100" workbookViewId="0">
      <pane xSplit="2" ySplit="9" topLeftCell="C10" activePane="bottomRight" state="frozen"/>
      <selection pane="topRight" activeCell="C1" sqref="C1"/>
      <selection pane="bottomLeft" activeCell="A10" sqref="A10"/>
      <selection pane="bottomRight" activeCell="E10" sqref="E10"/>
    </sheetView>
  </sheetViews>
  <sheetFormatPr baseColWidth="10" defaultColWidth="8.6640625" defaultRowHeight="15" x14ac:dyDescent="0.2"/>
  <cols>
    <col min="1" max="1" width="3" customWidth="1"/>
    <col min="2" max="2" width="14" customWidth="1"/>
    <col min="3" max="17" width="6.5" customWidth="1"/>
    <col min="18" max="19" width="34" customWidth="1"/>
    <col min="20" max="20" width="3" customWidth="1"/>
  </cols>
  <sheetData>
    <row r="1" spans="1:20" ht="6" customHeight="1" x14ac:dyDescent="0.2">
      <c r="A1" s="15"/>
      <c r="B1" s="15"/>
      <c r="C1" s="15"/>
      <c r="D1" s="15"/>
      <c r="E1" s="15"/>
      <c r="F1" s="15"/>
      <c r="G1" s="15"/>
      <c r="H1" s="15"/>
      <c r="I1" s="15"/>
      <c r="J1" s="15"/>
      <c r="K1" s="15"/>
      <c r="L1" s="15"/>
      <c r="M1" s="15"/>
      <c r="N1" s="15"/>
      <c r="O1" s="15"/>
      <c r="P1" s="15"/>
      <c r="Q1" s="15"/>
      <c r="R1" s="15"/>
      <c r="S1" s="15"/>
      <c r="T1" s="15"/>
    </row>
    <row r="2" spans="1:20" ht="30" customHeight="1" x14ac:dyDescent="0.2">
      <c r="A2" s="15"/>
      <c r="B2" s="14" t="s">
        <v>16</v>
      </c>
      <c r="C2" s="14"/>
      <c r="D2" s="14"/>
      <c r="E2" s="14"/>
      <c r="F2" s="14"/>
      <c r="G2" s="14"/>
      <c r="H2" s="14"/>
      <c r="I2" s="14"/>
      <c r="J2" s="14"/>
      <c r="K2" s="14"/>
      <c r="L2" s="14"/>
      <c r="M2" s="14"/>
      <c r="N2" s="14"/>
      <c r="O2" s="14"/>
      <c r="P2" s="14"/>
      <c r="Q2" s="14"/>
      <c r="R2" s="14"/>
      <c r="S2" s="14"/>
      <c r="T2" s="15"/>
    </row>
    <row r="3" spans="1:20" ht="18" customHeight="1" x14ac:dyDescent="0.2">
      <c r="A3" s="15"/>
      <c r="B3" s="13" t="s">
        <v>17</v>
      </c>
      <c r="C3" s="13"/>
      <c r="D3" s="13"/>
      <c r="E3" s="13"/>
      <c r="F3" s="13"/>
      <c r="G3" s="13"/>
      <c r="H3" s="13"/>
      <c r="I3" s="13"/>
      <c r="J3" s="13"/>
      <c r="K3" s="13"/>
      <c r="L3" s="13"/>
      <c r="M3" s="13"/>
      <c r="N3" s="13"/>
      <c r="O3" s="13"/>
      <c r="P3" s="13"/>
      <c r="Q3" s="13"/>
      <c r="R3" s="13"/>
      <c r="S3" s="13"/>
      <c r="T3" s="15"/>
    </row>
    <row r="4" spans="1:20" ht="6" customHeight="1" x14ac:dyDescent="0.2">
      <c r="A4" s="15"/>
      <c r="B4" s="15"/>
      <c r="C4" s="15"/>
      <c r="D4" s="15"/>
      <c r="E4" s="15"/>
      <c r="F4" s="15"/>
      <c r="G4" s="15"/>
      <c r="H4" s="15"/>
      <c r="I4" s="15"/>
      <c r="J4" s="15"/>
      <c r="K4" s="15"/>
      <c r="L4" s="15"/>
      <c r="M4" s="15"/>
      <c r="N4" s="15"/>
      <c r="O4" s="15"/>
      <c r="P4" s="15"/>
      <c r="Q4" s="15"/>
      <c r="R4" s="15"/>
      <c r="S4" s="15"/>
      <c r="T4" s="15"/>
    </row>
    <row r="6" spans="1:20" ht="33.75" customHeight="1" x14ac:dyDescent="0.2">
      <c r="B6" s="9" t="s">
        <v>18</v>
      </c>
      <c r="C6" s="9"/>
      <c r="D6" s="9"/>
      <c r="E6" s="9"/>
      <c r="F6" s="9"/>
      <c r="G6" s="9"/>
      <c r="H6" s="9"/>
      <c r="I6" s="9"/>
      <c r="J6" s="9"/>
      <c r="K6" s="9"/>
      <c r="L6" s="9"/>
      <c r="M6" s="9"/>
      <c r="N6" s="9"/>
      <c r="O6" s="9"/>
      <c r="P6" s="9"/>
      <c r="Q6" s="9"/>
      <c r="R6" s="9"/>
      <c r="S6" s="9"/>
    </row>
    <row r="8" spans="1:20" ht="18" customHeight="1" x14ac:dyDescent="0.2">
      <c r="A8" s="15"/>
      <c r="B8" s="8" t="s">
        <v>19</v>
      </c>
      <c r="C8" s="7" t="s">
        <v>20</v>
      </c>
      <c r="D8" s="7"/>
      <c r="E8" s="7" t="s">
        <v>21</v>
      </c>
      <c r="F8" s="7"/>
      <c r="G8" s="7" t="s">
        <v>22</v>
      </c>
      <c r="H8" s="7"/>
      <c r="I8" s="7" t="s">
        <v>23</v>
      </c>
      <c r="J8" s="7"/>
      <c r="K8" s="7" t="s">
        <v>24</v>
      </c>
      <c r="L8" s="7"/>
      <c r="M8" s="7" t="s">
        <v>25</v>
      </c>
      <c r="N8" s="7"/>
      <c r="O8" s="17" t="s">
        <v>26</v>
      </c>
      <c r="P8" s="7" t="s">
        <v>27</v>
      </c>
      <c r="Q8" s="7"/>
      <c r="R8" s="6" t="s">
        <v>28</v>
      </c>
      <c r="S8" s="6" t="s">
        <v>29</v>
      </c>
      <c r="T8" s="15"/>
    </row>
    <row r="9" spans="1:20" ht="18" customHeight="1" x14ac:dyDescent="0.2">
      <c r="A9" s="15"/>
      <c r="B9" s="8"/>
      <c r="C9" s="16" t="s">
        <v>30</v>
      </c>
      <c r="D9" s="16" t="s">
        <v>31</v>
      </c>
      <c r="E9" s="16" t="s">
        <v>32</v>
      </c>
      <c r="F9" s="16" t="s">
        <v>33</v>
      </c>
      <c r="G9" s="16" t="s">
        <v>34</v>
      </c>
      <c r="H9" s="16" t="s">
        <v>35</v>
      </c>
      <c r="I9" s="16" t="s">
        <v>36</v>
      </c>
      <c r="J9" s="16" t="s">
        <v>37</v>
      </c>
      <c r="K9" s="16" t="s">
        <v>38</v>
      </c>
      <c r="L9" s="16" t="s">
        <v>39</v>
      </c>
      <c r="M9" s="16" t="s">
        <v>40</v>
      </c>
      <c r="N9" s="16" t="s">
        <v>41</v>
      </c>
      <c r="O9" s="16" t="s">
        <v>42</v>
      </c>
      <c r="P9" s="16" t="s">
        <v>43</v>
      </c>
      <c r="Q9" s="16" t="s">
        <v>44</v>
      </c>
      <c r="R9" s="6"/>
      <c r="S9" s="6"/>
      <c r="T9" s="15"/>
    </row>
    <row r="10" spans="1:20" ht="30" customHeight="1" x14ac:dyDescent="0.2">
      <c r="B10" s="18" t="s">
        <v>45</v>
      </c>
      <c r="C10" s="18">
        <v>5</v>
      </c>
      <c r="D10" s="18">
        <v>2</v>
      </c>
      <c r="E10" s="18">
        <v>3</v>
      </c>
      <c r="F10" s="18">
        <v>4</v>
      </c>
      <c r="G10" s="18">
        <v>5</v>
      </c>
      <c r="H10" s="18">
        <v>4</v>
      </c>
      <c r="I10" s="18">
        <v>3</v>
      </c>
      <c r="J10" s="18">
        <v>3</v>
      </c>
      <c r="K10" s="18">
        <v>3</v>
      </c>
      <c r="L10" s="18">
        <v>2</v>
      </c>
      <c r="M10" s="18">
        <v>2</v>
      </c>
      <c r="N10" s="18">
        <v>3</v>
      </c>
      <c r="O10" s="18">
        <v>4</v>
      </c>
      <c r="P10" s="18">
        <v>4</v>
      </c>
      <c r="Q10" s="18">
        <v>4</v>
      </c>
      <c r="R10" s="19" t="s">
        <v>46</v>
      </c>
      <c r="S10" s="19" t="s">
        <v>47</v>
      </c>
    </row>
    <row r="11" spans="1:20" ht="30" customHeight="1" x14ac:dyDescent="0.2">
      <c r="B11" s="18" t="s">
        <v>48</v>
      </c>
      <c r="C11" s="18">
        <v>2</v>
      </c>
      <c r="D11" s="18">
        <v>3</v>
      </c>
      <c r="E11" s="18">
        <v>2</v>
      </c>
      <c r="F11" s="18">
        <v>2</v>
      </c>
      <c r="G11" s="18">
        <v>3</v>
      </c>
      <c r="H11" s="18">
        <v>3</v>
      </c>
      <c r="I11" s="18">
        <v>2</v>
      </c>
      <c r="J11" s="18">
        <v>2</v>
      </c>
      <c r="K11" s="18">
        <v>2</v>
      </c>
      <c r="L11" s="18">
        <v>2</v>
      </c>
      <c r="M11" s="18">
        <v>2</v>
      </c>
      <c r="N11" s="18">
        <v>2</v>
      </c>
      <c r="O11" s="18">
        <v>3</v>
      </c>
      <c r="P11" s="18">
        <v>2</v>
      </c>
      <c r="Q11" s="18">
        <v>3</v>
      </c>
      <c r="R11" s="19" t="s">
        <v>49</v>
      </c>
      <c r="S11" s="19" t="s">
        <v>50</v>
      </c>
    </row>
    <row r="12" spans="1:20" ht="30" customHeight="1" x14ac:dyDescent="0.2">
      <c r="B12" s="18" t="s">
        <v>51</v>
      </c>
      <c r="C12" s="18">
        <v>5</v>
      </c>
      <c r="D12" s="18">
        <v>4</v>
      </c>
      <c r="E12" s="18">
        <v>4</v>
      </c>
      <c r="F12" s="18">
        <v>4</v>
      </c>
      <c r="G12" s="18">
        <v>4</v>
      </c>
      <c r="H12" s="18">
        <v>4</v>
      </c>
      <c r="I12" s="18">
        <v>4</v>
      </c>
      <c r="J12" s="18">
        <v>5</v>
      </c>
      <c r="K12" s="18">
        <v>3</v>
      </c>
      <c r="L12" s="18">
        <v>3</v>
      </c>
      <c r="M12" s="18">
        <v>4</v>
      </c>
      <c r="N12" s="18">
        <v>4</v>
      </c>
      <c r="O12" s="18">
        <v>5</v>
      </c>
      <c r="P12" s="18">
        <v>5</v>
      </c>
      <c r="Q12" s="18">
        <v>5</v>
      </c>
      <c r="R12" s="19" t="s">
        <v>52</v>
      </c>
      <c r="S12" s="19" t="s">
        <v>53</v>
      </c>
    </row>
    <row r="13" spans="1:20" ht="30" customHeight="1" x14ac:dyDescent="0.2">
      <c r="B13" s="18" t="s">
        <v>54</v>
      </c>
      <c r="C13" s="18">
        <v>3</v>
      </c>
      <c r="D13" s="18">
        <v>3</v>
      </c>
      <c r="E13" s="18">
        <v>3</v>
      </c>
      <c r="F13" s="18">
        <v>3</v>
      </c>
      <c r="G13" s="18">
        <v>4</v>
      </c>
      <c r="H13" s="18">
        <v>3</v>
      </c>
      <c r="I13" s="18">
        <v>3</v>
      </c>
      <c r="J13" s="18">
        <v>3</v>
      </c>
      <c r="K13" s="18">
        <v>2</v>
      </c>
      <c r="L13" s="18">
        <v>2</v>
      </c>
      <c r="M13" s="18">
        <v>3</v>
      </c>
      <c r="N13" s="18">
        <v>3</v>
      </c>
      <c r="O13" s="18">
        <v>3</v>
      </c>
      <c r="P13" s="18">
        <v>3</v>
      </c>
      <c r="Q13" s="18">
        <v>3</v>
      </c>
      <c r="R13" s="19" t="s">
        <v>55</v>
      </c>
      <c r="S13" s="19" t="s">
        <v>56</v>
      </c>
    </row>
    <row r="14" spans="1:20" ht="30" customHeight="1" x14ac:dyDescent="0.2">
      <c r="B14" s="18" t="s">
        <v>57</v>
      </c>
      <c r="C14" s="18">
        <v>4</v>
      </c>
      <c r="D14" s="18">
        <v>5</v>
      </c>
      <c r="E14" s="18">
        <v>4</v>
      </c>
      <c r="F14" s="18">
        <v>4</v>
      </c>
      <c r="G14" s="18">
        <v>4</v>
      </c>
      <c r="H14" s="18">
        <v>5</v>
      </c>
      <c r="I14" s="18">
        <v>4</v>
      </c>
      <c r="J14" s="18">
        <v>4</v>
      </c>
      <c r="K14" s="18">
        <v>4</v>
      </c>
      <c r="L14" s="18">
        <v>4</v>
      </c>
      <c r="M14" s="18">
        <v>3</v>
      </c>
      <c r="N14" s="18">
        <v>3</v>
      </c>
      <c r="O14" s="18">
        <v>4</v>
      </c>
      <c r="P14" s="18">
        <v>4</v>
      </c>
      <c r="Q14" s="18">
        <v>4</v>
      </c>
      <c r="R14" s="19" t="s">
        <v>58</v>
      </c>
      <c r="S14" s="19" t="s">
        <v>59</v>
      </c>
    </row>
    <row r="15" spans="1:20" ht="30" customHeight="1" x14ac:dyDescent="0.2">
      <c r="B15" s="20"/>
      <c r="C15" s="20"/>
      <c r="D15" s="20"/>
      <c r="E15" s="20"/>
      <c r="F15" s="20"/>
      <c r="G15" s="20"/>
      <c r="H15" s="20"/>
      <c r="I15" s="20"/>
      <c r="J15" s="20"/>
      <c r="K15" s="20"/>
      <c r="L15" s="20"/>
      <c r="M15" s="20"/>
      <c r="N15" s="20"/>
      <c r="O15" s="20"/>
      <c r="P15" s="20"/>
      <c r="Q15" s="20"/>
      <c r="R15" s="21"/>
      <c r="S15" s="21"/>
    </row>
    <row r="16" spans="1:20" ht="30" customHeight="1" x14ac:dyDescent="0.2">
      <c r="B16" s="20"/>
      <c r="C16" s="20"/>
      <c r="D16" s="20"/>
      <c r="E16" s="20"/>
      <c r="F16" s="20"/>
      <c r="G16" s="20"/>
      <c r="H16" s="20"/>
      <c r="I16" s="20"/>
      <c r="J16" s="20"/>
      <c r="K16" s="20"/>
      <c r="L16" s="20"/>
      <c r="M16" s="20"/>
      <c r="N16" s="20"/>
      <c r="O16" s="20"/>
      <c r="P16" s="20"/>
      <c r="Q16" s="20"/>
      <c r="R16" s="21"/>
      <c r="S16" s="21"/>
    </row>
    <row r="17" spans="2:19" ht="30" customHeight="1" x14ac:dyDescent="0.2">
      <c r="B17" s="20"/>
      <c r="C17" s="20"/>
      <c r="D17" s="20"/>
      <c r="E17" s="20"/>
      <c r="F17" s="20"/>
      <c r="G17" s="20"/>
      <c r="H17" s="20"/>
      <c r="I17" s="20"/>
      <c r="J17" s="20"/>
      <c r="K17" s="20"/>
      <c r="L17" s="20"/>
      <c r="M17" s="20"/>
      <c r="N17" s="20"/>
      <c r="O17" s="20"/>
      <c r="P17" s="20"/>
      <c r="Q17" s="20"/>
      <c r="R17" s="21"/>
      <c r="S17" s="21"/>
    </row>
    <row r="18" spans="2:19" ht="30" customHeight="1" x14ac:dyDescent="0.2">
      <c r="B18" s="20"/>
      <c r="C18" s="20"/>
      <c r="D18" s="20"/>
      <c r="E18" s="20"/>
      <c r="F18" s="20"/>
      <c r="G18" s="20"/>
      <c r="H18" s="20"/>
      <c r="I18" s="20"/>
      <c r="J18" s="20"/>
      <c r="K18" s="20"/>
      <c r="L18" s="20"/>
      <c r="M18" s="20"/>
      <c r="N18" s="20"/>
      <c r="O18" s="20"/>
      <c r="P18" s="20"/>
      <c r="Q18" s="20"/>
      <c r="R18" s="21"/>
      <c r="S18" s="21"/>
    </row>
    <row r="19" spans="2:19" ht="30" customHeight="1" x14ac:dyDescent="0.2">
      <c r="B19" s="20"/>
      <c r="C19" s="20"/>
      <c r="D19" s="20"/>
      <c r="E19" s="20"/>
      <c r="F19" s="20"/>
      <c r="G19" s="20"/>
      <c r="H19" s="20"/>
      <c r="I19" s="20"/>
      <c r="J19" s="20"/>
      <c r="K19" s="20"/>
      <c r="L19" s="20"/>
      <c r="M19" s="20"/>
      <c r="N19" s="20"/>
      <c r="O19" s="20"/>
      <c r="P19" s="20"/>
      <c r="Q19" s="20"/>
      <c r="R19" s="21"/>
      <c r="S19" s="21"/>
    </row>
    <row r="20" spans="2:19" ht="30" customHeight="1" x14ac:dyDescent="0.2">
      <c r="B20" s="20"/>
      <c r="C20" s="20"/>
      <c r="D20" s="20"/>
      <c r="E20" s="20"/>
      <c r="F20" s="20"/>
      <c r="G20" s="20"/>
      <c r="H20" s="20"/>
      <c r="I20" s="20"/>
      <c r="J20" s="20"/>
      <c r="K20" s="20"/>
      <c r="L20" s="20"/>
      <c r="M20" s="20"/>
      <c r="N20" s="20"/>
      <c r="O20" s="20"/>
      <c r="P20" s="20"/>
      <c r="Q20" s="20"/>
      <c r="R20" s="21"/>
      <c r="S20" s="21"/>
    </row>
    <row r="21" spans="2:19" ht="30" customHeight="1" x14ac:dyDescent="0.2">
      <c r="B21" s="20"/>
      <c r="C21" s="20"/>
      <c r="D21" s="20"/>
      <c r="E21" s="20"/>
      <c r="F21" s="20"/>
      <c r="G21" s="20"/>
      <c r="H21" s="20"/>
      <c r="I21" s="20"/>
      <c r="J21" s="20"/>
      <c r="K21" s="20"/>
      <c r="L21" s="20"/>
      <c r="M21" s="20"/>
      <c r="N21" s="20"/>
      <c r="O21" s="20"/>
      <c r="P21" s="20"/>
      <c r="Q21" s="20"/>
      <c r="R21" s="21"/>
      <c r="S21" s="21"/>
    </row>
    <row r="22" spans="2:19" ht="30" customHeight="1" x14ac:dyDescent="0.2">
      <c r="B22" s="20"/>
      <c r="C22" s="20"/>
      <c r="D22" s="20"/>
      <c r="E22" s="20"/>
      <c r="F22" s="20"/>
      <c r="G22" s="20"/>
      <c r="H22" s="20"/>
      <c r="I22" s="20"/>
      <c r="J22" s="20"/>
      <c r="K22" s="20"/>
      <c r="L22" s="20"/>
      <c r="M22" s="20"/>
      <c r="N22" s="20"/>
      <c r="O22" s="20"/>
      <c r="P22" s="20"/>
      <c r="Q22" s="20"/>
      <c r="R22" s="21"/>
      <c r="S22" s="21"/>
    </row>
    <row r="23" spans="2:19" ht="30" customHeight="1" x14ac:dyDescent="0.2">
      <c r="B23" s="20"/>
      <c r="C23" s="20"/>
      <c r="D23" s="20"/>
      <c r="E23" s="20"/>
      <c r="F23" s="20"/>
      <c r="G23" s="20"/>
      <c r="H23" s="20"/>
      <c r="I23" s="20"/>
      <c r="J23" s="20"/>
      <c r="K23" s="20"/>
      <c r="L23" s="20"/>
      <c r="M23" s="20"/>
      <c r="N23" s="20"/>
      <c r="O23" s="20"/>
      <c r="P23" s="20"/>
      <c r="Q23" s="20"/>
      <c r="R23" s="21"/>
      <c r="S23" s="21"/>
    </row>
    <row r="24" spans="2:19" ht="30" customHeight="1" x14ac:dyDescent="0.2">
      <c r="B24" s="20"/>
      <c r="C24" s="20"/>
      <c r="D24" s="20"/>
      <c r="E24" s="20"/>
      <c r="F24" s="20"/>
      <c r="G24" s="20"/>
      <c r="H24" s="20"/>
      <c r="I24" s="20"/>
      <c r="J24" s="20"/>
      <c r="K24" s="20"/>
      <c r="L24" s="20"/>
      <c r="M24" s="20"/>
      <c r="N24" s="20"/>
      <c r="O24" s="20"/>
      <c r="P24" s="20"/>
      <c r="Q24" s="20"/>
      <c r="R24" s="21"/>
      <c r="S24" s="21"/>
    </row>
    <row r="25" spans="2:19" ht="30" customHeight="1" x14ac:dyDescent="0.2">
      <c r="B25" s="20"/>
      <c r="C25" s="20"/>
      <c r="D25" s="20"/>
      <c r="E25" s="20"/>
      <c r="F25" s="20"/>
      <c r="G25" s="20"/>
      <c r="H25" s="20"/>
      <c r="I25" s="20"/>
      <c r="J25" s="20"/>
      <c r="K25" s="20"/>
      <c r="L25" s="20"/>
      <c r="M25" s="20"/>
      <c r="N25" s="20"/>
      <c r="O25" s="20"/>
      <c r="P25" s="20"/>
      <c r="Q25" s="20"/>
      <c r="R25" s="21"/>
      <c r="S25" s="21"/>
    </row>
    <row r="26" spans="2:19" ht="30" customHeight="1" x14ac:dyDescent="0.2">
      <c r="B26" s="20"/>
      <c r="C26" s="20"/>
      <c r="D26" s="20"/>
      <c r="E26" s="20"/>
      <c r="F26" s="20"/>
      <c r="G26" s="20"/>
      <c r="H26" s="20"/>
      <c r="I26" s="20"/>
      <c r="J26" s="20"/>
      <c r="K26" s="20"/>
      <c r="L26" s="20"/>
      <c r="M26" s="20"/>
      <c r="N26" s="20"/>
      <c r="O26" s="20"/>
      <c r="P26" s="20"/>
      <c r="Q26" s="20"/>
      <c r="R26" s="21"/>
      <c r="S26" s="21"/>
    </row>
    <row r="27" spans="2:19" ht="30" customHeight="1" x14ac:dyDescent="0.2">
      <c r="B27" s="20"/>
      <c r="C27" s="20"/>
      <c r="D27" s="20"/>
      <c r="E27" s="20"/>
      <c r="F27" s="20"/>
      <c r="G27" s="20"/>
      <c r="H27" s="20"/>
      <c r="I27" s="20"/>
      <c r="J27" s="20"/>
      <c r="K27" s="20"/>
      <c r="L27" s="20"/>
      <c r="M27" s="20"/>
      <c r="N27" s="20"/>
      <c r="O27" s="20"/>
      <c r="P27" s="20"/>
      <c r="Q27" s="20"/>
      <c r="R27" s="21"/>
      <c r="S27" s="21"/>
    </row>
    <row r="28" spans="2:19" ht="30" customHeight="1" x14ac:dyDescent="0.2">
      <c r="B28" s="20"/>
      <c r="C28" s="20"/>
      <c r="D28" s="20"/>
      <c r="E28" s="20"/>
      <c r="F28" s="20"/>
      <c r="G28" s="20"/>
      <c r="H28" s="20"/>
      <c r="I28" s="20"/>
      <c r="J28" s="20"/>
      <c r="K28" s="20"/>
      <c r="L28" s="20"/>
      <c r="M28" s="20"/>
      <c r="N28" s="20"/>
      <c r="O28" s="20"/>
      <c r="P28" s="20"/>
      <c r="Q28" s="20"/>
      <c r="R28" s="21"/>
      <c r="S28" s="21"/>
    </row>
    <row r="29" spans="2:19" ht="30" customHeight="1" x14ac:dyDescent="0.2">
      <c r="B29" s="20"/>
      <c r="C29" s="20"/>
      <c r="D29" s="20"/>
      <c r="E29" s="20"/>
      <c r="F29" s="20"/>
      <c r="G29" s="20"/>
      <c r="H29" s="20"/>
      <c r="I29" s="20"/>
      <c r="J29" s="20"/>
      <c r="K29" s="20"/>
      <c r="L29" s="20"/>
      <c r="M29" s="20"/>
      <c r="N29" s="20"/>
      <c r="O29" s="20"/>
      <c r="P29" s="20"/>
      <c r="Q29" s="20"/>
      <c r="R29" s="21"/>
      <c r="S29" s="21"/>
    </row>
    <row r="30" spans="2:19" ht="30" customHeight="1" x14ac:dyDescent="0.2">
      <c r="B30" s="20"/>
      <c r="C30" s="20"/>
      <c r="D30" s="20"/>
      <c r="E30" s="20"/>
      <c r="F30" s="20"/>
      <c r="G30" s="20"/>
      <c r="H30" s="20"/>
      <c r="I30" s="20"/>
      <c r="J30" s="20"/>
      <c r="K30" s="20"/>
      <c r="L30" s="20"/>
      <c r="M30" s="20"/>
      <c r="N30" s="20"/>
      <c r="O30" s="20"/>
      <c r="P30" s="20"/>
      <c r="Q30" s="20"/>
      <c r="R30" s="21"/>
      <c r="S30" s="21"/>
    </row>
    <row r="31" spans="2:19" ht="30" customHeight="1" x14ac:dyDescent="0.2">
      <c r="B31" s="20"/>
      <c r="C31" s="20"/>
      <c r="D31" s="20"/>
      <c r="E31" s="20"/>
      <c r="F31" s="20"/>
      <c r="G31" s="20"/>
      <c r="H31" s="20"/>
      <c r="I31" s="20"/>
      <c r="J31" s="20"/>
      <c r="K31" s="20"/>
      <c r="L31" s="20"/>
      <c r="M31" s="20"/>
      <c r="N31" s="20"/>
      <c r="O31" s="20"/>
      <c r="P31" s="20"/>
      <c r="Q31" s="20"/>
      <c r="R31" s="21"/>
      <c r="S31" s="21"/>
    </row>
    <row r="32" spans="2:19" ht="30" customHeight="1" x14ac:dyDescent="0.2">
      <c r="B32" s="20"/>
      <c r="C32" s="20"/>
      <c r="D32" s="20"/>
      <c r="E32" s="20"/>
      <c r="F32" s="20"/>
      <c r="G32" s="20"/>
      <c r="H32" s="20"/>
      <c r="I32" s="20"/>
      <c r="J32" s="20"/>
      <c r="K32" s="20"/>
      <c r="L32" s="20"/>
      <c r="M32" s="20"/>
      <c r="N32" s="20"/>
      <c r="O32" s="20"/>
      <c r="P32" s="20"/>
      <c r="Q32" s="20"/>
      <c r="R32" s="21"/>
      <c r="S32" s="21"/>
    </row>
    <row r="33" spans="2:19" ht="30" customHeight="1" x14ac:dyDescent="0.2">
      <c r="B33" s="20"/>
      <c r="C33" s="20"/>
      <c r="D33" s="20"/>
      <c r="E33" s="20"/>
      <c r="F33" s="20"/>
      <c r="G33" s="20"/>
      <c r="H33" s="20"/>
      <c r="I33" s="20"/>
      <c r="J33" s="20"/>
      <c r="K33" s="20"/>
      <c r="L33" s="20"/>
      <c r="M33" s="20"/>
      <c r="N33" s="20"/>
      <c r="O33" s="20"/>
      <c r="P33" s="20"/>
      <c r="Q33" s="20"/>
      <c r="R33" s="21"/>
      <c r="S33" s="21"/>
    </row>
    <row r="34" spans="2:19" ht="30" customHeight="1" x14ac:dyDescent="0.2">
      <c r="B34" s="20"/>
      <c r="C34" s="20"/>
      <c r="D34" s="20"/>
      <c r="E34" s="20"/>
      <c r="F34" s="20"/>
      <c r="G34" s="20"/>
      <c r="H34" s="20"/>
      <c r="I34" s="20"/>
      <c r="J34" s="20"/>
      <c r="K34" s="20"/>
      <c r="L34" s="20"/>
      <c r="M34" s="20"/>
      <c r="N34" s="20"/>
      <c r="O34" s="20"/>
      <c r="P34" s="20"/>
      <c r="Q34" s="20"/>
      <c r="R34" s="21"/>
      <c r="S34" s="21"/>
    </row>
    <row r="35" spans="2:19" ht="30" customHeight="1" x14ac:dyDescent="0.2">
      <c r="B35" s="20"/>
      <c r="C35" s="20"/>
      <c r="D35" s="20"/>
      <c r="E35" s="20"/>
      <c r="F35" s="20"/>
      <c r="G35" s="20"/>
      <c r="H35" s="20"/>
      <c r="I35" s="20"/>
      <c r="J35" s="20"/>
      <c r="K35" s="20"/>
      <c r="L35" s="20"/>
      <c r="M35" s="20"/>
      <c r="N35" s="20"/>
      <c r="O35" s="20"/>
      <c r="P35" s="20"/>
      <c r="Q35" s="20"/>
      <c r="R35" s="21"/>
      <c r="S35" s="21"/>
    </row>
    <row r="36" spans="2:19" ht="30" customHeight="1" x14ac:dyDescent="0.2">
      <c r="B36" s="20"/>
      <c r="C36" s="20"/>
      <c r="D36" s="20"/>
      <c r="E36" s="20"/>
      <c r="F36" s="20"/>
      <c r="G36" s="20"/>
      <c r="H36" s="20"/>
      <c r="I36" s="20"/>
      <c r="J36" s="20"/>
      <c r="K36" s="20"/>
      <c r="L36" s="20"/>
      <c r="M36" s="20"/>
      <c r="N36" s="20"/>
      <c r="O36" s="20"/>
      <c r="P36" s="20"/>
      <c r="Q36" s="20"/>
      <c r="R36" s="21"/>
      <c r="S36" s="21"/>
    </row>
    <row r="37" spans="2:19" ht="30" customHeight="1" x14ac:dyDescent="0.2">
      <c r="B37" s="20"/>
      <c r="C37" s="20"/>
      <c r="D37" s="20"/>
      <c r="E37" s="20"/>
      <c r="F37" s="20"/>
      <c r="G37" s="20"/>
      <c r="H37" s="20"/>
      <c r="I37" s="20"/>
      <c r="J37" s="20"/>
      <c r="K37" s="20"/>
      <c r="L37" s="20"/>
      <c r="M37" s="20"/>
      <c r="N37" s="20"/>
      <c r="O37" s="20"/>
      <c r="P37" s="20"/>
      <c r="Q37" s="20"/>
      <c r="R37" s="21"/>
      <c r="S37" s="21"/>
    </row>
    <row r="38" spans="2:19" ht="30" customHeight="1" x14ac:dyDescent="0.2">
      <c r="B38" s="20"/>
      <c r="C38" s="20"/>
      <c r="D38" s="20"/>
      <c r="E38" s="20"/>
      <c r="F38" s="20"/>
      <c r="G38" s="20"/>
      <c r="H38" s="20"/>
      <c r="I38" s="20"/>
      <c r="J38" s="20"/>
      <c r="K38" s="20"/>
      <c r="L38" s="20"/>
      <c r="M38" s="20"/>
      <c r="N38" s="20"/>
      <c r="O38" s="20"/>
      <c r="P38" s="20"/>
      <c r="Q38" s="20"/>
      <c r="R38" s="21"/>
      <c r="S38" s="21"/>
    </row>
    <row r="39" spans="2:19" ht="30" customHeight="1" x14ac:dyDescent="0.2">
      <c r="B39" s="20"/>
      <c r="C39" s="20"/>
      <c r="D39" s="20"/>
      <c r="E39" s="20"/>
      <c r="F39" s="20"/>
      <c r="G39" s="20"/>
      <c r="H39" s="20"/>
      <c r="I39" s="20"/>
      <c r="J39" s="20"/>
      <c r="K39" s="20"/>
      <c r="L39" s="20"/>
      <c r="M39" s="20"/>
      <c r="N39" s="20"/>
      <c r="O39" s="20"/>
      <c r="P39" s="20"/>
      <c r="Q39" s="20"/>
      <c r="R39" s="21"/>
      <c r="S39" s="21"/>
    </row>
    <row r="40" spans="2:19" ht="30" customHeight="1" x14ac:dyDescent="0.2">
      <c r="B40" s="20"/>
      <c r="C40" s="20"/>
      <c r="D40" s="20"/>
      <c r="E40" s="20"/>
      <c r="F40" s="20"/>
      <c r="G40" s="20"/>
      <c r="H40" s="20"/>
      <c r="I40" s="20"/>
      <c r="J40" s="20"/>
      <c r="K40" s="20"/>
      <c r="L40" s="20"/>
      <c r="M40" s="20"/>
      <c r="N40" s="20"/>
      <c r="O40" s="20"/>
      <c r="P40" s="20"/>
      <c r="Q40" s="20"/>
      <c r="R40" s="21"/>
      <c r="S40" s="21"/>
    </row>
    <row r="41" spans="2:19" ht="30" customHeight="1" x14ac:dyDescent="0.2">
      <c r="B41" s="20"/>
      <c r="C41" s="20"/>
      <c r="D41" s="20"/>
      <c r="E41" s="20"/>
      <c r="F41" s="20"/>
      <c r="G41" s="20"/>
      <c r="H41" s="20"/>
      <c r="I41" s="20"/>
      <c r="J41" s="20"/>
      <c r="K41" s="20"/>
      <c r="L41" s="20"/>
      <c r="M41" s="20"/>
      <c r="N41" s="20"/>
      <c r="O41" s="20"/>
      <c r="P41" s="20"/>
      <c r="Q41" s="20"/>
      <c r="R41" s="21"/>
      <c r="S41" s="21"/>
    </row>
    <row r="42" spans="2:19" ht="30" customHeight="1" x14ac:dyDescent="0.2">
      <c r="B42" s="20"/>
      <c r="C42" s="20"/>
      <c r="D42" s="20"/>
      <c r="E42" s="20"/>
      <c r="F42" s="20"/>
      <c r="G42" s="20"/>
      <c r="H42" s="20"/>
      <c r="I42" s="20"/>
      <c r="J42" s="20"/>
      <c r="K42" s="20"/>
      <c r="L42" s="20"/>
      <c r="M42" s="20"/>
      <c r="N42" s="20"/>
      <c r="O42" s="20"/>
      <c r="P42" s="20"/>
      <c r="Q42" s="20"/>
      <c r="R42" s="21"/>
      <c r="S42" s="21"/>
    </row>
    <row r="43" spans="2:19" ht="30" customHeight="1" x14ac:dyDescent="0.2">
      <c r="B43" s="20"/>
      <c r="C43" s="20"/>
      <c r="D43" s="20"/>
      <c r="E43" s="20"/>
      <c r="F43" s="20"/>
      <c r="G43" s="20"/>
      <c r="H43" s="20"/>
      <c r="I43" s="20"/>
      <c r="J43" s="20"/>
      <c r="K43" s="20"/>
      <c r="L43" s="20"/>
      <c r="M43" s="20"/>
      <c r="N43" s="20"/>
      <c r="O43" s="20"/>
      <c r="P43" s="20"/>
      <c r="Q43" s="20"/>
      <c r="R43" s="21"/>
      <c r="S43" s="21"/>
    </row>
    <row r="44" spans="2:19" ht="30" customHeight="1" x14ac:dyDescent="0.2">
      <c r="B44" s="20"/>
      <c r="C44" s="20"/>
      <c r="D44" s="20"/>
      <c r="E44" s="20"/>
      <c r="F44" s="20"/>
      <c r="G44" s="20"/>
      <c r="H44" s="20"/>
      <c r="I44" s="20"/>
      <c r="J44" s="20"/>
      <c r="K44" s="20"/>
      <c r="L44" s="20"/>
      <c r="M44" s="20"/>
      <c r="N44" s="20"/>
      <c r="O44" s="20"/>
      <c r="P44" s="20"/>
      <c r="Q44" s="20"/>
      <c r="R44" s="21"/>
      <c r="S44" s="21"/>
    </row>
    <row r="45" spans="2:19" ht="30" customHeight="1" x14ac:dyDescent="0.2">
      <c r="B45" s="20"/>
      <c r="C45" s="20"/>
      <c r="D45" s="20"/>
      <c r="E45" s="20"/>
      <c r="F45" s="20"/>
      <c r="G45" s="20"/>
      <c r="H45" s="20"/>
      <c r="I45" s="20"/>
      <c r="J45" s="20"/>
      <c r="K45" s="20"/>
      <c r="L45" s="20"/>
      <c r="M45" s="20"/>
      <c r="N45" s="20"/>
      <c r="O45" s="20"/>
      <c r="P45" s="20"/>
      <c r="Q45" s="20"/>
      <c r="R45" s="21"/>
      <c r="S45" s="21"/>
    </row>
    <row r="46" spans="2:19" ht="30" customHeight="1" x14ac:dyDescent="0.2">
      <c r="B46" s="20"/>
      <c r="C46" s="20"/>
      <c r="D46" s="20"/>
      <c r="E46" s="20"/>
      <c r="F46" s="20"/>
      <c r="G46" s="20"/>
      <c r="H46" s="20"/>
      <c r="I46" s="20"/>
      <c r="J46" s="20"/>
      <c r="K46" s="20"/>
      <c r="L46" s="20"/>
      <c r="M46" s="20"/>
      <c r="N46" s="20"/>
      <c r="O46" s="20"/>
      <c r="P46" s="20"/>
      <c r="Q46" s="20"/>
      <c r="R46" s="21"/>
      <c r="S46" s="21"/>
    </row>
    <row r="47" spans="2:19" ht="30" customHeight="1" x14ac:dyDescent="0.2">
      <c r="B47" s="20"/>
      <c r="C47" s="20"/>
      <c r="D47" s="20"/>
      <c r="E47" s="20"/>
      <c r="F47" s="20"/>
      <c r="G47" s="20"/>
      <c r="H47" s="20"/>
      <c r="I47" s="20"/>
      <c r="J47" s="20"/>
      <c r="K47" s="20"/>
      <c r="L47" s="20"/>
      <c r="M47" s="20"/>
      <c r="N47" s="20"/>
      <c r="O47" s="20"/>
      <c r="P47" s="20"/>
      <c r="Q47" s="20"/>
      <c r="R47" s="21"/>
      <c r="S47" s="21"/>
    </row>
    <row r="48" spans="2:19" ht="30" customHeight="1" x14ac:dyDescent="0.2">
      <c r="B48" s="20"/>
      <c r="C48" s="20"/>
      <c r="D48" s="20"/>
      <c r="E48" s="20"/>
      <c r="F48" s="20"/>
      <c r="G48" s="20"/>
      <c r="H48" s="20"/>
      <c r="I48" s="20"/>
      <c r="J48" s="20"/>
      <c r="K48" s="20"/>
      <c r="L48" s="20"/>
      <c r="M48" s="20"/>
      <c r="N48" s="20"/>
      <c r="O48" s="20"/>
      <c r="P48" s="20"/>
      <c r="Q48" s="20"/>
      <c r="R48" s="21"/>
      <c r="S48" s="21"/>
    </row>
    <row r="49" spans="2:19" ht="30" customHeight="1" x14ac:dyDescent="0.2">
      <c r="B49" s="20"/>
      <c r="C49" s="20"/>
      <c r="D49" s="20"/>
      <c r="E49" s="20"/>
      <c r="F49" s="20"/>
      <c r="G49" s="20"/>
      <c r="H49" s="20"/>
      <c r="I49" s="20"/>
      <c r="J49" s="20"/>
      <c r="K49" s="20"/>
      <c r="L49" s="20"/>
      <c r="M49" s="20"/>
      <c r="N49" s="20"/>
      <c r="O49" s="20"/>
      <c r="P49" s="20"/>
      <c r="Q49" s="20"/>
      <c r="R49" s="21"/>
      <c r="S49" s="21"/>
    </row>
    <row r="50" spans="2:19" ht="30" customHeight="1" x14ac:dyDescent="0.2">
      <c r="B50" s="20"/>
      <c r="C50" s="20"/>
      <c r="D50" s="20"/>
      <c r="E50" s="20"/>
      <c r="F50" s="20"/>
      <c r="G50" s="20"/>
      <c r="H50" s="20"/>
      <c r="I50" s="20"/>
      <c r="J50" s="20"/>
      <c r="K50" s="20"/>
      <c r="L50" s="20"/>
      <c r="M50" s="20"/>
      <c r="N50" s="20"/>
      <c r="O50" s="20"/>
      <c r="P50" s="20"/>
      <c r="Q50" s="20"/>
      <c r="R50" s="21"/>
      <c r="S50" s="21"/>
    </row>
    <row r="51" spans="2:19" ht="30" customHeight="1" x14ac:dyDescent="0.2">
      <c r="B51" s="20"/>
      <c r="C51" s="20"/>
      <c r="D51" s="20"/>
      <c r="E51" s="20"/>
      <c r="F51" s="20"/>
      <c r="G51" s="20"/>
      <c r="H51" s="20"/>
      <c r="I51" s="20"/>
      <c r="J51" s="20"/>
      <c r="K51" s="20"/>
      <c r="L51" s="20"/>
      <c r="M51" s="20"/>
      <c r="N51" s="20"/>
      <c r="O51" s="20"/>
      <c r="P51" s="20"/>
      <c r="Q51" s="20"/>
      <c r="R51" s="21"/>
      <c r="S51" s="21"/>
    </row>
    <row r="52" spans="2:19" ht="30" customHeight="1" x14ac:dyDescent="0.2">
      <c r="B52" s="20"/>
      <c r="C52" s="20"/>
      <c r="D52" s="20"/>
      <c r="E52" s="20"/>
      <c r="F52" s="20"/>
      <c r="G52" s="20"/>
      <c r="H52" s="20"/>
      <c r="I52" s="20"/>
      <c r="J52" s="20"/>
      <c r="K52" s="20"/>
      <c r="L52" s="20"/>
      <c r="M52" s="20"/>
      <c r="N52" s="20"/>
      <c r="O52" s="20"/>
      <c r="P52" s="20"/>
      <c r="Q52" s="20"/>
      <c r="R52" s="21"/>
      <c r="S52" s="21"/>
    </row>
    <row r="53" spans="2:19" ht="30" customHeight="1" x14ac:dyDescent="0.2">
      <c r="B53" s="20"/>
      <c r="C53" s="20"/>
      <c r="D53" s="20"/>
      <c r="E53" s="20"/>
      <c r="F53" s="20"/>
      <c r="G53" s="20"/>
      <c r="H53" s="20"/>
      <c r="I53" s="20"/>
      <c r="J53" s="20"/>
      <c r="K53" s="20"/>
      <c r="L53" s="20"/>
      <c r="M53" s="20"/>
      <c r="N53" s="20"/>
      <c r="O53" s="20"/>
      <c r="P53" s="20"/>
      <c r="Q53" s="20"/>
      <c r="R53" s="21"/>
      <c r="S53" s="21"/>
    </row>
    <row r="54" spans="2:19" ht="30" customHeight="1" x14ac:dyDescent="0.2">
      <c r="B54" s="20"/>
      <c r="C54" s="20"/>
      <c r="D54" s="20"/>
      <c r="E54" s="20"/>
      <c r="F54" s="20"/>
      <c r="G54" s="20"/>
      <c r="H54" s="20"/>
      <c r="I54" s="20"/>
      <c r="J54" s="20"/>
      <c r="K54" s="20"/>
      <c r="L54" s="20"/>
      <c r="M54" s="20"/>
      <c r="N54" s="20"/>
      <c r="O54" s="20"/>
      <c r="P54" s="20"/>
      <c r="Q54" s="20"/>
      <c r="R54" s="21"/>
      <c r="S54" s="21"/>
    </row>
    <row r="55" spans="2:19" ht="30" customHeight="1" x14ac:dyDescent="0.2">
      <c r="B55" s="20"/>
      <c r="C55" s="20"/>
      <c r="D55" s="20"/>
      <c r="E55" s="20"/>
      <c r="F55" s="20"/>
      <c r="G55" s="20"/>
      <c r="H55" s="20"/>
      <c r="I55" s="20"/>
      <c r="J55" s="20"/>
      <c r="K55" s="20"/>
      <c r="L55" s="20"/>
      <c r="M55" s="20"/>
      <c r="N55" s="20"/>
      <c r="O55" s="20"/>
      <c r="P55" s="20"/>
      <c r="Q55" s="20"/>
      <c r="R55" s="21"/>
      <c r="S55" s="21"/>
    </row>
    <row r="56" spans="2:19" ht="30" customHeight="1" x14ac:dyDescent="0.2">
      <c r="B56" s="20"/>
      <c r="C56" s="20"/>
      <c r="D56" s="20"/>
      <c r="E56" s="20"/>
      <c r="F56" s="20"/>
      <c r="G56" s="20"/>
      <c r="H56" s="20"/>
      <c r="I56" s="20"/>
      <c r="J56" s="20"/>
      <c r="K56" s="20"/>
      <c r="L56" s="20"/>
      <c r="M56" s="20"/>
      <c r="N56" s="20"/>
      <c r="O56" s="20"/>
      <c r="P56" s="20"/>
      <c r="Q56" s="20"/>
      <c r="R56" s="21"/>
      <c r="S56" s="21"/>
    </row>
    <row r="57" spans="2:19" ht="30" customHeight="1" x14ac:dyDescent="0.2">
      <c r="B57" s="20"/>
      <c r="C57" s="20"/>
      <c r="D57" s="20"/>
      <c r="E57" s="20"/>
      <c r="F57" s="20"/>
      <c r="G57" s="20"/>
      <c r="H57" s="20"/>
      <c r="I57" s="20"/>
      <c r="J57" s="20"/>
      <c r="K57" s="20"/>
      <c r="L57" s="20"/>
      <c r="M57" s="20"/>
      <c r="N57" s="20"/>
      <c r="O57" s="20"/>
      <c r="P57" s="20"/>
      <c r="Q57" s="20"/>
      <c r="R57" s="21"/>
      <c r="S57" s="21"/>
    </row>
    <row r="58" spans="2:19" ht="30" customHeight="1" x14ac:dyDescent="0.2">
      <c r="B58" s="20"/>
      <c r="C58" s="20"/>
      <c r="D58" s="20"/>
      <c r="E58" s="20"/>
      <c r="F58" s="20"/>
      <c r="G58" s="20"/>
      <c r="H58" s="20"/>
      <c r="I58" s="20"/>
      <c r="J58" s="20"/>
      <c r="K58" s="20"/>
      <c r="L58" s="20"/>
      <c r="M58" s="20"/>
      <c r="N58" s="20"/>
      <c r="O58" s="20"/>
      <c r="P58" s="20"/>
      <c r="Q58" s="20"/>
      <c r="R58" s="21"/>
      <c r="S58" s="21"/>
    </row>
    <row r="59" spans="2:19" ht="30" customHeight="1" x14ac:dyDescent="0.2">
      <c r="B59" s="20"/>
      <c r="C59" s="20"/>
      <c r="D59" s="20"/>
      <c r="E59" s="20"/>
      <c r="F59" s="20"/>
      <c r="G59" s="20"/>
      <c r="H59" s="20"/>
      <c r="I59" s="20"/>
      <c r="J59" s="20"/>
      <c r="K59" s="20"/>
      <c r="L59" s="20"/>
      <c r="M59" s="20"/>
      <c r="N59" s="20"/>
      <c r="O59" s="20"/>
      <c r="P59" s="20"/>
      <c r="Q59" s="20"/>
      <c r="R59" s="21"/>
      <c r="S59" s="21"/>
    </row>
    <row r="60" spans="2:19" ht="30" customHeight="1" x14ac:dyDescent="0.2">
      <c r="B60" s="20"/>
      <c r="C60" s="20"/>
      <c r="D60" s="20"/>
      <c r="E60" s="20"/>
      <c r="F60" s="20"/>
      <c r="G60" s="20"/>
      <c r="H60" s="20"/>
      <c r="I60" s="20"/>
      <c r="J60" s="20"/>
      <c r="K60" s="20"/>
      <c r="L60" s="20"/>
      <c r="M60" s="20"/>
      <c r="N60" s="20"/>
      <c r="O60" s="20"/>
      <c r="P60" s="20"/>
      <c r="Q60" s="20"/>
      <c r="R60" s="21"/>
      <c r="S60" s="21"/>
    </row>
    <row r="61" spans="2:19" ht="30" customHeight="1" x14ac:dyDescent="0.2">
      <c r="B61" s="20"/>
      <c r="C61" s="20"/>
      <c r="D61" s="20"/>
      <c r="E61" s="20"/>
      <c r="F61" s="20"/>
      <c r="G61" s="20"/>
      <c r="H61" s="20"/>
      <c r="I61" s="20"/>
      <c r="J61" s="20"/>
      <c r="K61" s="20"/>
      <c r="L61" s="20"/>
      <c r="M61" s="20"/>
      <c r="N61" s="20"/>
      <c r="O61" s="20"/>
      <c r="P61" s="20"/>
      <c r="Q61" s="20"/>
      <c r="R61" s="21"/>
      <c r="S61" s="21"/>
    </row>
    <row r="62" spans="2:19" ht="30" customHeight="1" x14ac:dyDescent="0.2">
      <c r="B62" s="20"/>
      <c r="C62" s="20"/>
      <c r="D62" s="20"/>
      <c r="E62" s="20"/>
      <c r="F62" s="20"/>
      <c r="G62" s="20"/>
      <c r="H62" s="20"/>
      <c r="I62" s="20"/>
      <c r="J62" s="20"/>
      <c r="K62" s="20"/>
      <c r="L62" s="20"/>
      <c r="M62" s="20"/>
      <c r="N62" s="20"/>
      <c r="O62" s="20"/>
      <c r="P62" s="20"/>
      <c r="Q62" s="20"/>
      <c r="R62" s="21"/>
      <c r="S62" s="21"/>
    </row>
    <row r="63" spans="2:19" ht="30" customHeight="1" x14ac:dyDescent="0.2">
      <c r="B63" s="20"/>
      <c r="C63" s="20"/>
      <c r="D63" s="20"/>
      <c r="E63" s="20"/>
      <c r="F63" s="20"/>
      <c r="G63" s="20"/>
      <c r="H63" s="20"/>
      <c r="I63" s="20"/>
      <c r="J63" s="20"/>
      <c r="K63" s="20"/>
      <c r="L63" s="20"/>
      <c r="M63" s="20"/>
      <c r="N63" s="20"/>
      <c r="O63" s="20"/>
      <c r="P63" s="20"/>
      <c r="Q63" s="20"/>
      <c r="R63" s="21"/>
      <c r="S63" s="21"/>
    </row>
    <row r="64" spans="2:19" ht="30" customHeight="1" x14ac:dyDescent="0.2">
      <c r="B64" s="20"/>
      <c r="C64" s="20"/>
      <c r="D64" s="20"/>
      <c r="E64" s="20"/>
      <c r="F64" s="20"/>
      <c r="G64" s="20"/>
      <c r="H64" s="20"/>
      <c r="I64" s="20"/>
      <c r="J64" s="20"/>
      <c r="K64" s="20"/>
      <c r="L64" s="20"/>
      <c r="M64" s="20"/>
      <c r="N64" s="20"/>
      <c r="O64" s="20"/>
      <c r="P64" s="20"/>
      <c r="Q64" s="20"/>
      <c r="R64" s="21"/>
      <c r="S64" s="21"/>
    </row>
    <row r="65" spans="2:19" ht="30" customHeight="1" x14ac:dyDescent="0.2">
      <c r="B65" s="20"/>
      <c r="C65" s="20"/>
      <c r="D65" s="20"/>
      <c r="E65" s="20"/>
      <c r="F65" s="20"/>
      <c r="G65" s="20"/>
      <c r="H65" s="20"/>
      <c r="I65" s="20"/>
      <c r="J65" s="20"/>
      <c r="K65" s="20"/>
      <c r="L65" s="20"/>
      <c r="M65" s="20"/>
      <c r="N65" s="20"/>
      <c r="O65" s="20"/>
      <c r="P65" s="20"/>
      <c r="Q65" s="20"/>
      <c r="R65" s="21"/>
      <c r="S65" s="21"/>
    </row>
    <row r="66" spans="2:19" ht="30" customHeight="1" x14ac:dyDescent="0.2">
      <c r="B66" s="20"/>
      <c r="C66" s="20"/>
      <c r="D66" s="20"/>
      <c r="E66" s="20"/>
      <c r="F66" s="20"/>
      <c r="G66" s="20"/>
      <c r="H66" s="20"/>
      <c r="I66" s="20"/>
      <c r="J66" s="20"/>
      <c r="K66" s="20"/>
      <c r="L66" s="20"/>
      <c r="M66" s="20"/>
      <c r="N66" s="20"/>
      <c r="O66" s="20"/>
      <c r="P66" s="20"/>
      <c r="Q66" s="20"/>
      <c r="R66" s="21"/>
      <c r="S66" s="21"/>
    </row>
    <row r="67" spans="2:19" ht="30" customHeight="1" x14ac:dyDescent="0.2">
      <c r="B67" s="20"/>
      <c r="C67" s="20"/>
      <c r="D67" s="20"/>
      <c r="E67" s="20"/>
      <c r="F67" s="20"/>
      <c r="G67" s="20"/>
      <c r="H67" s="20"/>
      <c r="I67" s="20"/>
      <c r="J67" s="20"/>
      <c r="K67" s="20"/>
      <c r="L67" s="20"/>
      <c r="M67" s="20"/>
      <c r="N67" s="20"/>
      <c r="O67" s="20"/>
      <c r="P67" s="20"/>
      <c r="Q67" s="20"/>
      <c r="R67" s="21"/>
      <c r="S67" s="21"/>
    </row>
    <row r="68" spans="2:19" ht="30" customHeight="1" x14ac:dyDescent="0.2">
      <c r="B68" s="20"/>
      <c r="C68" s="20"/>
      <c r="D68" s="20"/>
      <c r="E68" s="20"/>
      <c r="F68" s="20"/>
      <c r="G68" s="20"/>
      <c r="H68" s="20"/>
      <c r="I68" s="20"/>
      <c r="J68" s="20"/>
      <c r="K68" s="20"/>
      <c r="L68" s="20"/>
      <c r="M68" s="20"/>
      <c r="N68" s="20"/>
      <c r="O68" s="20"/>
      <c r="P68" s="20"/>
      <c r="Q68" s="20"/>
      <c r="R68" s="21"/>
      <c r="S68" s="21"/>
    </row>
    <row r="69" spans="2:19" ht="30" customHeight="1" x14ac:dyDescent="0.2">
      <c r="B69" s="20"/>
      <c r="C69" s="20"/>
      <c r="D69" s="20"/>
      <c r="E69" s="20"/>
      <c r="F69" s="20"/>
      <c r="G69" s="20"/>
      <c r="H69" s="20"/>
      <c r="I69" s="20"/>
      <c r="J69" s="20"/>
      <c r="K69" s="20"/>
      <c r="L69" s="20"/>
      <c r="M69" s="20"/>
      <c r="N69" s="20"/>
      <c r="O69" s="20"/>
      <c r="P69" s="20"/>
      <c r="Q69" s="20"/>
      <c r="R69" s="21"/>
      <c r="S69" s="21"/>
    </row>
    <row r="70" spans="2:19" ht="30" customHeight="1" x14ac:dyDescent="0.2">
      <c r="B70" s="20"/>
      <c r="C70" s="20"/>
      <c r="D70" s="20"/>
      <c r="E70" s="20"/>
      <c r="F70" s="20"/>
      <c r="G70" s="20"/>
      <c r="H70" s="20"/>
      <c r="I70" s="20"/>
      <c r="J70" s="20"/>
      <c r="K70" s="20"/>
      <c r="L70" s="20"/>
      <c r="M70" s="20"/>
      <c r="N70" s="20"/>
      <c r="O70" s="20"/>
      <c r="P70" s="20"/>
      <c r="Q70" s="20"/>
      <c r="R70" s="21"/>
      <c r="S70" s="21"/>
    </row>
    <row r="71" spans="2:19" ht="30" customHeight="1" x14ac:dyDescent="0.2">
      <c r="B71" s="20"/>
      <c r="C71" s="20"/>
      <c r="D71" s="20"/>
      <c r="E71" s="20"/>
      <c r="F71" s="20"/>
      <c r="G71" s="20"/>
      <c r="H71" s="20"/>
      <c r="I71" s="20"/>
      <c r="J71" s="20"/>
      <c r="K71" s="20"/>
      <c r="L71" s="20"/>
      <c r="M71" s="20"/>
      <c r="N71" s="20"/>
      <c r="O71" s="20"/>
      <c r="P71" s="20"/>
      <c r="Q71" s="20"/>
      <c r="R71" s="21"/>
      <c r="S71" s="21"/>
    </row>
    <row r="72" spans="2:19" ht="30" customHeight="1" x14ac:dyDescent="0.2">
      <c r="B72" s="20"/>
      <c r="C72" s="20"/>
      <c r="D72" s="20"/>
      <c r="E72" s="20"/>
      <c r="F72" s="20"/>
      <c r="G72" s="20"/>
      <c r="H72" s="20"/>
      <c r="I72" s="20"/>
      <c r="J72" s="20"/>
      <c r="K72" s="20"/>
      <c r="L72" s="20"/>
      <c r="M72" s="20"/>
      <c r="N72" s="20"/>
      <c r="O72" s="20"/>
      <c r="P72" s="20"/>
      <c r="Q72" s="20"/>
      <c r="R72" s="21"/>
      <c r="S72" s="21"/>
    </row>
    <row r="73" spans="2:19" ht="30" customHeight="1" x14ac:dyDescent="0.2">
      <c r="B73" s="20"/>
      <c r="C73" s="20"/>
      <c r="D73" s="20"/>
      <c r="E73" s="20"/>
      <c r="F73" s="20"/>
      <c r="G73" s="20"/>
      <c r="H73" s="20"/>
      <c r="I73" s="20"/>
      <c r="J73" s="20"/>
      <c r="K73" s="20"/>
      <c r="L73" s="20"/>
      <c r="M73" s="20"/>
      <c r="N73" s="20"/>
      <c r="O73" s="20"/>
      <c r="P73" s="20"/>
      <c r="Q73" s="20"/>
      <c r="R73" s="21"/>
      <c r="S73" s="21"/>
    </row>
    <row r="74" spans="2:19" ht="30" customHeight="1" x14ac:dyDescent="0.2">
      <c r="B74" s="20"/>
      <c r="C74" s="20"/>
      <c r="D74" s="20"/>
      <c r="E74" s="20"/>
      <c r="F74" s="20"/>
      <c r="G74" s="20"/>
      <c r="H74" s="20"/>
      <c r="I74" s="20"/>
      <c r="J74" s="20"/>
      <c r="K74" s="20"/>
      <c r="L74" s="20"/>
      <c r="M74" s="20"/>
      <c r="N74" s="20"/>
      <c r="O74" s="20"/>
      <c r="P74" s="20"/>
      <c r="Q74" s="20"/>
      <c r="R74" s="21"/>
      <c r="S74" s="21"/>
    </row>
    <row r="75" spans="2:19" ht="30" customHeight="1" x14ac:dyDescent="0.2">
      <c r="B75" s="20"/>
      <c r="C75" s="20"/>
      <c r="D75" s="20"/>
      <c r="E75" s="20"/>
      <c r="F75" s="20"/>
      <c r="G75" s="20"/>
      <c r="H75" s="20"/>
      <c r="I75" s="20"/>
      <c r="J75" s="20"/>
      <c r="K75" s="20"/>
      <c r="L75" s="20"/>
      <c r="M75" s="20"/>
      <c r="N75" s="20"/>
      <c r="O75" s="20"/>
      <c r="P75" s="20"/>
      <c r="Q75" s="20"/>
      <c r="R75" s="21"/>
      <c r="S75" s="21"/>
    </row>
    <row r="76" spans="2:19" ht="30" customHeight="1" x14ac:dyDescent="0.2">
      <c r="B76" s="20"/>
      <c r="C76" s="20"/>
      <c r="D76" s="20"/>
      <c r="E76" s="20"/>
      <c r="F76" s="20"/>
      <c r="G76" s="20"/>
      <c r="H76" s="20"/>
      <c r="I76" s="20"/>
      <c r="J76" s="20"/>
      <c r="K76" s="20"/>
      <c r="L76" s="20"/>
      <c r="M76" s="20"/>
      <c r="N76" s="20"/>
      <c r="O76" s="20"/>
      <c r="P76" s="20"/>
      <c r="Q76" s="20"/>
      <c r="R76" s="21"/>
      <c r="S76" s="21"/>
    </row>
    <row r="77" spans="2:19" ht="30" customHeight="1" x14ac:dyDescent="0.2">
      <c r="B77" s="20"/>
      <c r="C77" s="20"/>
      <c r="D77" s="20"/>
      <c r="E77" s="20"/>
      <c r="F77" s="20"/>
      <c r="G77" s="20"/>
      <c r="H77" s="20"/>
      <c r="I77" s="20"/>
      <c r="J77" s="20"/>
      <c r="K77" s="20"/>
      <c r="L77" s="20"/>
      <c r="M77" s="20"/>
      <c r="N77" s="20"/>
      <c r="O77" s="20"/>
      <c r="P77" s="20"/>
      <c r="Q77" s="20"/>
      <c r="R77" s="21"/>
      <c r="S77" s="21"/>
    </row>
    <row r="78" spans="2:19" ht="30" customHeight="1" x14ac:dyDescent="0.2">
      <c r="B78" s="20"/>
      <c r="C78" s="20"/>
      <c r="D78" s="20"/>
      <c r="E78" s="20"/>
      <c r="F78" s="20"/>
      <c r="G78" s="20"/>
      <c r="H78" s="20"/>
      <c r="I78" s="20"/>
      <c r="J78" s="20"/>
      <c r="K78" s="20"/>
      <c r="L78" s="20"/>
      <c r="M78" s="20"/>
      <c r="N78" s="20"/>
      <c r="O78" s="20"/>
      <c r="P78" s="20"/>
      <c r="Q78" s="20"/>
      <c r="R78" s="21"/>
      <c r="S78" s="21"/>
    </row>
    <row r="79" spans="2:19" ht="30" customHeight="1" x14ac:dyDescent="0.2">
      <c r="B79" s="20"/>
      <c r="C79" s="20"/>
      <c r="D79" s="20"/>
      <c r="E79" s="20"/>
      <c r="F79" s="20"/>
      <c r="G79" s="20"/>
      <c r="H79" s="20"/>
      <c r="I79" s="20"/>
      <c r="J79" s="20"/>
      <c r="K79" s="20"/>
      <c r="L79" s="20"/>
      <c r="M79" s="20"/>
      <c r="N79" s="20"/>
      <c r="O79" s="20"/>
      <c r="P79" s="20"/>
      <c r="Q79" s="20"/>
      <c r="R79" s="21"/>
      <c r="S79" s="21"/>
    </row>
    <row r="80" spans="2:19" ht="30" customHeight="1" x14ac:dyDescent="0.2">
      <c r="B80" s="20"/>
      <c r="C80" s="20"/>
      <c r="D80" s="20"/>
      <c r="E80" s="20"/>
      <c r="F80" s="20"/>
      <c r="G80" s="20"/>
      <c r="H80" s="20"/>
      <c r="I80" s="20"/>
      <c r="J80" s="20"/>
      <c r="K80" s="20"/>
      <c r="L80" s="20"/>
      <c r="M80" s="20"/>
      <c r="N80" s="20"/>
      <c r="O80" s="20"/>
      <c r="P80" s="20"/>
      <c r="Q80" s="20"/>
      <c r="R80" s="21"/>
      <c r="S80" s="21"/>
    </row>
    <row r="81" spans="2:19" ht="30" customHeight="1" x14ac:dyDescent="0.2">
      <c r="B81" s="20"/>
      <c r="C81" s="20"/>
      <c r="D81" s="20"/>
      <c r="E81" s="20"/>
      <c r="F81" s="20"/>
      <c r="G81" s="20"/>
      <c r="H81" s="20"/>
      <c r="I81" s="20"/>
      <c r="J81" s="20"/>
      <c r="K81" s="20"/>
      <c r="L81" s="20"/>
      <c r="M81" s="20"/>
      <c r="N81" s="20"/>
      <c r="O81" s="20"/>
      <c r="P81" s="20"/>
      <c r="Q81" s="20"/>
      <c r="R81" s="21"/>
      <c r="S81" s="21"/>
    </row>
    <row r="82" spans="2:19" ht="30" customHeight="1" x14ac:dyDescent="0.2">
      <c r="B82" s="20"/>
      <c r="C82" s="20"/>
      <c r="D82" s="20"/>
      <c r="E82" s="20"/>
      <c r="F82" s="20"/>
      <c r="G82" s="20"/>
      <c r="H82" s="20"/>
      <c r="I82" s="20"/>
      <c r="J82" s="20"/>
      <c r="K82" s="20"/>
      <c r="L82" s="20"/>
      <c r="M82" s="20"/>
      <c r="N82" s="20"/>
      <c r="O82" s="20"/>
      <c r="P82" s="20"/>
      <c r="Q82" s="20"/>
      <c r="R82" s="21"/>
      <c r="S82" s="21"/>
    </row>
    <row r="83" spans="2:19" ht="30" customHeight="1" x14ac:dyDescent="0.2">
      <c r="B83" s="20"/>
      <c r="C83" s="20"/>
      <c r="D83" s="20"/>
      <c r="E83" s="20"/>
      <c r="F83" s="20"/>
      <c r="G83" s="20"/>
      <c r="H83" s="20"/>
      <c r="I83" s="20"/>
      <c r="J83" s="20"/>
      <c r="K83" s="20"/>
      <c r="L83" s="20"/>
      <c r="M83" s="20"/>
      <c r="N83" s="20"/>
      <c r="O83" s="20"/>
      <c r="P83" s="20"/>
      <c r="Q83" s="20"/>
      <c r="R83" s="21"/>
      <c r="S83" s="21"/>
    </row>
    <row r="84" spans="2:19" ht="30" customHeight="1" x14ac:dyDescent="0.2">
      <c r="B84" s="20"/>
      <c r="C84" s="20"/>
      <c r="D84" s="20"/>
      <c r="E84" s="20"/>
      <c r="F84" s="20"/>
      <c r="G84" s="20"/>
      <c r="H84" s="20"/>
      <c r="I84" s="20"/>
      <c r="J84" s="20"/>
      <c r="K84" s="20"/>
      <c r="L84" s="20"/>
      <c r="M84" s="20"/>
      <c r="N84" s="20"/>
      <c r="O84" s="20"/>
      <c r="P84" s="20"/>
      <c r="Q84" s="20"/>
      <c r="R84" s="21"/>
      <c r="S84" s="21"/>
    </row>
    <row r="85" spans="2:19" ht="30" customHeight="1" x14ac:dyDescent="0.2">
      <c r="B85" s="20"/>
      <c r="C85" s="20"/>
      <c r="D85" s="20"/>
      <c r="E85" s="20"/>
      <c r="F85" s="20"/>
      <c r="G85" s="20"/>
      <c r="H85" s="20"/>
      <c r="I85" s="20"/>
      <c r="J85" s="20"/>
      <c r="K85" s="20"/>
      <c r="L85" s="20"/>
      <c r="M85" s="20"/>
      <c r="N85" s="20"/>
      <c r="O85" s="20"/>
      <c r="P85" s="20"/>
      <c r="Q85" s="20"/>
      <c r="R85" s="21"/>
      <c r="S85" s="21"/>
    </row>
    <row r="86" spans="2:19" ht="30" customHeight="1" x14ac:dyDescent="0.2">
      <c r="B86" s="20"/>
      <c r="C86" s="20"/>
      <c r="D86" s="20"/>
      <c r="E86" s="20"/>
      <c r="F86" s="20"/>
      <c r="G86" s="20"/>
      <c r="H86" s="20"/>
      <c r="I86" s="20"/>
      <c r="J86" s="20"/>
      <c r="K86" s="20"/>
      <c r="L86" s="20"/>
      <c r="M86" s="20"/>
      <c r="N86" s="20"/>
      <c r="O86" s="20"/>
      <c r="P86" s="20"/>
      <c r="Q86" s="20"/>
      <c r="R86" s="21"/>
      <c r="S86" s="21"/>
    </row>
    <row r="87" spans="2:19" ht="30" customHeight="1" x14ac:dyDescent="0.2">
      <c r="B87" s="20"/>
      <c r="C87" s="20"/>
      <c r="D87" s="20"/>
      <c r="E87" s="20"/>
      <c r="F87" s="20"/>
      <c r="G87" s="20"/>
      <c r="H87" s="20"/>
      <c r="I87" s="20"/>
      <c r="J87" s="20"/>
      <c r="K87" s="20"/>
      <c r="L87" s="20"/>
      <c r="M87" s="20"/>
      <c r="N87" s="20"/>
      <c r="O87" s="20"/>
      <c r="P87" s="20"/>
      <c r="Q87" s="20"/>
      <c r="R87" s="21"/>
      <c r="S87" s="21"/>
    </row>
    <row r="88" spans="2:19" ht="30" customHeight="1" x14ac:dyDescent="0.2">
      <c r="B88" s="20"/>
      <c r="C88" s="20"/>
      <c r="D88" s="20"/>
      <c r="E88" s="20"/>
      <c r="F88" s="20"/>
      <c r="G88" s="20"/>
      <c r="H88" s="20"/>
      <c r="I88" s="20"/>
      <c r="J88" s="20"/>
      <c r="K88" s="20"/>
      <c r="L88" s="20"/>
      <c r="M88" s="20"/>
      <c r="N88" s="20"/>
      <c r="O88" s="20"/>
      <c r="P88" s="20"/>
      <c r="Q88" s="20"/>
      <c r="R88" s="21"/>
      <c r="S88" s="21"/>
    </row>
    <row r="89" spans="2:19" ht="30" customHeight="1" x14ac:dyDescent="0.2">
      <c r="B89" s="20"/>
      <c r="C89" s="20"/>
      <c r="D89" s="20"/>
      <c r="E89" s="20"/>
      <c r="F89" s="20"/>
      <c r="G89" s="20"/>
      <c r="H89" s="20"/>
      <c r="I89" s="20"/>
      <c r="J89" s="20"/>
      <c r="K89" s="20"/>
      <c r="L89" s="20"/>
      <c r="M89" s="20"/>
      <c r="N89" s="20"/>
      <c r="O89" s="20"/>
      <c r="P89" s="20"/>
      <c r="Q89" s="20"/>
      <c r="R89" s="21"/>
      <c r="S89" s="21"/>
    </row>
    <row r="90" spans="2:19" ht="30" customHeight="1" x14ac:dyDescent="0.2">
      <c r="B90" s="20"/>
      <c r="C90" s="20"/>
      <c r="D90" s="20"/>
      <c r="E90" s="20"/>
      <c r="F90" s="20"/>
      <c r="G90" s="20"/>
      <c r="H90" s="20"/>
      <c r="I90" s="20"/>
      <c r="J90" s="20"/>
      <c r="K90" s="20"/>
      <c r="L90" s="20"/>
      <c r="M90" s="20"/>
      <c r="N90" s="20"/>
      <c r="O90" s="20"/>
      <c r="P90" s="20"/>
      <c r="Q90" s="20"/>
      <c r="R90" s="21"/>
      <c r="S90" s="21"/>
    </row>
    <row r="91" spans="2:19" ht="30" customHeight="1" x14ac:dyDescent="0.2">
      <c r="B91" s="20"/>
      <c r="C91" s="20"/>
      <c r="D91" s="20"/>
      <c r="E91" s="20"/>
      <c r="F91" s="20"/>
      <c r="G91" s="20"/>
      <c r="H91" s="20"/>
      <c r="I91" s="20"/>
      <c r="J91" s="20"/>
      <c r="K91" s="20"/>
      <c r="L91" s="20"/>
      <c r="M91" s="20"/>
      <c r="N91" s="20"/>
      <c r="O91" s="20"/>
      <c r="P91" s="20"/>
      <c r="Q91" s="20"/>
      <c r="R91" s="21"/>
      <c r="S91" s="21"/>
    </row>
    <row r="92" spans="2:19" ht="30" customHeight="1" x14ac:dyDescent="0.2">
      <c r="B92" s="20"/>
      <c r="C92" s="20"/>
      <c r="D92" s="20"/>
      <c r="E92" s="20"/>
      <c r="F92" s="20"/>
      <c r="G92" s="20"/>
      <c r="H92" s="20"/>
      <c r="I92" s="20"/>
      <c r="J92" s="20"/>
      <c r="K92" s="20"/>
      <c r="L92" s="20"/>
      <c r="M92" s="20"/>
      <c r="N92" s="20"/>
      <c r="O92" s="20"/>
      <c r="P92" s="20"/>
      <c r="Q92" s="20"/>
      <c r="R92" s="21"/>
      <c r="S92" s="21"/>
    </row>
    <row r="93" spans="2:19" ht="30" customHeight="1" x14ac:dyDescent="0.2">
      <c r="B93" s="20"/>
      <c r="C93" s="20"/>
      <c r="D93" s="20"/>
      <c r="E93" s="20"/>
      <c r="F93" s="20"/>
      <c r="G93" s="20"/>
      <c r="H93" s="20"/>
      <c r="I93" s="20"/>
      <c r="J93" s="20"/>
      <c r="K93" s="20"/>
      <c r="L93" s="20"/>
      <c r="M93" s="20"/>
      <c r="N93" s="20"/>
      <c r="O93" s="20"/>
      <c r="P93" s="20"/>
      <c r="Q93" s="20"/>
      <c r="R93" s="21"/>
      <c r="S93" s="21"/>
    </row>
    <row r="94" spans="2:19" ht="30" customHeight="1" x14ac:dyDescent="0.2">
      <c r="B94" s="20"/>
      <c r="C94" s="20"/>
      <c r="D94" s="20"/>
      <c r="E94" s="20"/>
      <c r="F94" s="20"/>
      <c r="G94" s="20"/>
      <c r="H94" s="20"/>
      <c r="I94" s="20"/>
      <c r="J94" s="20"/>
      <c r="K94" s="20"/>
      <c r="L94" s="20"/>
      <c r="M94" s="20"/>
      <c r="N94" s="20"/>
      <c r="O94" s="20"/>
      <c r="P94" s="20"/>
      <c r="Q94" s="20"/>
      <c r="R94" s="21"/>
      <c r="S94" s="21"/>
    </row>
    <row r="95" spans="2:19" ht="30" customHeight="1" x14ac:dyDescent="0.2">
      <c r="B95" s="20"/>
      <c r="C95" s="20"/>
      <c r="D95" s="20"/>
      <c r="E95" s="20"/>
      <c r="F95" s="20"/>
      <c r="G95" s="20"/>
      <c r="H95" s="20"/>
      <c r="I95" s="20"/>
      <c r="J95" s="20"/>
      <c r="K95" s="20"/>
      <c r="L95" s="20"/>
      <c r="M95" s="20"/>
      <c r="N95" s="20"/>
      <c r="O95" s="20"/>
      <c r="P95" s="20"/>
      <c r="Q95" s="20"/>
      <c r="R95" s="21"/>
      <c r="S95" s="21"/>
    </row>
    <row r="96" spans="2:19" ht="30" customHeight="1" x14ac:dyDescent="0.2">
      <c r="B96" s="20"/>
      <c r="C96" s="20"/>
      <c r="D96" s="20"/>
      <c r="E96" s="20"/>
      <c r="F96" s="20"/>
      <c r="G96" s="20"/>
      <c r="H96" s="20"/>
      <c r="I96" s="20"/>
      <c r="J96" s="20"/>
      <c r="K96" s="20"/>
      <c r="L96" s="20"/>
      <c r="M96" s="20"/>
      <c r="N96" s="20"/>
      <c r="O96" s="20"/>
      <c r="P96" s="20"/>
      <c r="Q96" s="20"/>
      <c r="R96" s="21"/>
      <c r="S96" s="21"/>
    </row>
    <row r="97" spans="2:19" ht="30" customHeight="1" x14ac:dyDescent="0.2">
      <c r="B97" s="20"/>
      <c r="C97" s="20"/>
      <c r="D97" s="20"/>
      <c r="E97" s="20"/>
      <c r="F97" s="20"/>
      <c r="G97" s="20"/>
      <c r="H97" s="20"/>
      <c r="I97" s="20"/>
      <c r="J97" s="20"/>
      <c r="K97" s="20"/>
      <c r="L97" s="20"/>
      <c r="M97" s="20"/>
      <c r="N97" s="20"/>
      <c r="O97" s="20"/>
      <c r="P97" s="20"/>
      <c r="Q97" s="20"/>
      <c r="R97" s="21"/>
      <c r="S97" s="21"/>
    </row>
    <row r="98" spans="2:19" ht="30" customHeight="1" x14ac:dyDescent="0.2">
      <c r="B98" s="20"/>
      <c r="C98" s="20"/>
      <c r="D98" s="20"/>
      <c r="E98" s="20"/>
      <c r="F98" s="20"/>
      <c r="G98" s="20"/>
      <c r="H98" s="20"/>
      <c r="I98" s="20"/>
      <c r="J98" s="20"/>
      <c r="K98" s="20"/>
      <c r="L98" s="20"/>
      <c r="M98" s="20"/>
      <c r="N98" s="20"/>
      <c r="O98" s="20"/>
      <c r="P98" s="20"/>
      <c r="Q98" s="20"/>
      <c r="R98" s="21"/>
      <c r="S98" s="21"/>
    </row>
    <row r="99" spans="2:19" ht="30" customHeight="1" x14ac:dyDescent="0.2">
      <c r="B99" s="20"/>
      <c r="C99" s="20"/>
      <c r="D99" s="20"/>
      <c r="E99" s="20"/>
      <c r="F99" s="20"/>
      <c r="G99" s="20"/>
      <c r="H99" s="20"/>
      <c r="I99" s="20"/>
      <c r="J99" s="20"/>
      <c r="K99" s="20"/>
      <c r="L99" s="20"/>
      <c r="M99" s="20"/>
      <c r="N99" s="20"/>
      <c r="O99" s="20"/>
      <c r="P99" s="20"/>
      <c r="Q99" s="20"/>
      <c r="R99" s="21"/>
      <c r="S99" s="21"/>
    </row>
    <row r="100" spans="2:19" ht="30" customHeight="1" x14ac:dyDescent="0.2">
      <c r="B100" s="20"/>
      <c r="C100" s="20"/>
      <c r="D100" s="20"/>
      <c r="E100" s="20"/>
      <c r="F100" s="20"/>
      <c r="G100" s="20"/>
      <c r="H100" s="20"/>
      <c r="I100" s="20"/>
      <c r="J100" s="20"/>
      <c r="K100" s="20"/>
      <c r="L100" s="20"/>
      <c r="M100" s="20"/>
      <c r="N100" s="20"/>
      <c r="O100" s="20"/>
      <c r="P100" s="20"/>
      <c r="Q100" s="20"/>
      <c r="R100" s="21"/>
      <c r="S100" s="21"/>
    </row>
    <row r="101" spans="2:19" ht="30" customHeight="1" x14ac:dyDescent="0.2">
      <c r="B101" s="20"/>
      <c r="C101" s="20"/>
      <c r="D101" s="20"/>
      <c r="E101" s="20"/>
      <c r="F101" s="20"/>
      <c r="G101" s="20"/>
      <c r="H101" s="20"/>
      <c r="I101" s="20"/>
      <c r="J101" s="20"/>
      <c r="K101" s="20"/>
      <c r="L101" s="20"/>
      <c r="M101" s="20"/>
      <c r="N101" s="20"/>
      <c r="O101" s="20"/>
      <c r="P101" s="20"/>
      <c r="Q101" s="20"/>
      <c r="R101" s="21"/>
      <c r="S101" s="21"/>
    </row>
    <row r="102" spans="2:19" ht="30" customHeight="1" x14ac:dyDescent="0.2">
      <c r="B102" s="20"/>
      <c r="C102" s="20"/>
      <c r="D102" s="20"/>
      <c r="E102" s="20"/>
      <c r="F102" s="20"/>
      <c r="G102" s="20"/>
      <c r="H102" s="20"/>
      <c r="I102" s="20"/>
      <c r="J102" s="20"/>
      <c r="K102" s="20"/>
      <c r="L102" s="20"/>
      <c r="M102" s="20"/>
      <c r="N102" s="20"/>
      <c r="O102" s="20"/>
      <c r="P102" s="20"/>
      <c r="Q102" s="20"/>
      <c r="R102" s="21"/>
      <c r="S102" s="21"/>
    </row>
    <row r="103" spans="2:19" ht="30" customHeight="1" x14ac:dyDescent="0.2">
      <c r="B103" s="20"/>
      <c r="C103" s="20"/>
      <c r="D103" s="20"/>
      <c r="E103" s="20"/>
      <c r="F103" s="20"/>
      <c r="G103" s="20"/>
      <c r="H103" s="20"/>
      <c r="I103" s="20"/>
      <c r="J103" s="20"/>
      <c r="K103" s="20"/>
      <c r="L103" s="20"/>
      <c r="M103" s="20"/>
      <c r="N103" s="20"/>
      <c r="O103" s="20"/>
      <c r="P103" s="20"/>
      <c r="Q103" s="20"/>
      <c r="R103" s="21"/>
      <c r="S103" s="21"/>
    </row>
    <row r="104" spans="2:19" ht="30" customHeight="1" x14ac:dyDescent="0.2">
      <c r="B104" s="20"/>
      <c r="C104" s="20"/>
      <c r="D104" s="20"/>
      <c r="E104" s="20"/>
      <c r="F104" s="20"/>
      <c r="G104" s="20"/>
      <c r="H104" s="20"/>
      <c r="I104" s="20"/>
      <c r="J104" s="20"/>
      <c r="K104" s="20"/>
      <c r="L104" s="20"/>
      <c r="M104" s="20"/>
      <c r="N104" s="20"/>
      <c r="O104" s="20"/>
      <c r="P104" s="20"/>
      <c r="Q104" s="20"/>
      <c r="R104" s="21"/>
      <c r="S104" s="21"/>
    </row>
    <row r="105" spans="2:19" ht="30" customHeight="1" x14ac:dyDescent="0.2">
      <c r="B105" s="20"/>
      <c r="C105" s="20"/>
      <c r="D105" s="20"/>
      <c r="E105" s="20"/>
      <c r="F105" s="20"/>
      <c r="G105" s="20"/>
      <c r="H105" s="20"/>
      <c r="I105" s="20"/>
      <c r="J105" s="20"/>
      <c r="K105" s="20"/>
      <c r="L105" s="20"/>
      <c r="M105" s="20"/>
      <c r="N105" s="20"/>
      <c r="O105" s="20"/>
      <c r="P105" s="20"/>
      <c r="Q105" s="20"/>
      <c r="R105" s="21"/>
      <c r="S105" s="21"/>
    </row>
    <row r="106" spans="2:19" ht="30" customHeight="1" x14ac:dyDescent="0.2">
      <c r="B106" s="20"/>
      <c r="C106" s="20"/>
      <c r="D106" s="20"/>
      <c r="E106" s="20"/>
      <c r="F106" s="20"/>
      <c r="G106" s="20"/>
      <c r="H106" s="20"/>
      <c r="I106" s="20"/>
      <c r="J106" s="20"/>
      <c r="K106" s="20"/>
      <c r="L106" s="20"/>
      <c r="M106" s="20"/>
      <c r="N106" s="20"/>
      <c r="O106" s="20"/>
      <c r="P106" s="20"/>
      <c r="Q106" s="20"/>
      <c r="R106" s="21"/>
      <c r="S106" s="21"/>
    </row>
    <row r="107" spans="2:19" ht="30" customHeight="1" x14ac:dyDescent="0.2">
      <c r="B107" s="20"/>
      <c r="C107" s="20"/>
      <c r="D107" s="20"/>
      <c r="E107" s="20"/>
      <c r="F107" s="20"/>
      <c r="G107" s="20"/>
      <c r="H107" s="20"/>
      <c r="I107" s="20"/>
      <c r="J107" s="20"/>
      <c r="K107" s="20"/>
      <c r="L107" s="20"/>
      <c r="M107" s="20"/>
      <c r="N107" s="20"/>
      <c r="O107" s="20"/>
      <c r="P107" s="20"/>
      <c r="Q107" s="20"/>
      <c r="R107" s="21"/>
      <c r="S107" s="21"/>
    </row>
    <row r="108" spans="2:19" ht="30" customHeight="1" x14ac:dyDescent="0.2">
      <c r="B108" s="20"/>
      <c r="C108" s="20"/>
      <c r="D108" s="20"/>
      <c r="E108" s="20"/>
      <c r="F108" s="20"/>
      <c r="G108" s="20"/>
      <c r="H108" s="20"/>
      <c r="I108" s="20"/>
      <c r="J108" s="20"/>
      <c r="K108" s="20"/>
      <c r="L108" s="20"/>
      <c r="M108" s="20"/>
      <c r="N108" s="20"/>
      <c r="O108" s="20"/>
      <c r="P108" s="20"/>
      <c r="Q108" s="20"/>
      <c r="R108" s="21"/>
      <c r="S108" s="21"/>
    </row>
    <row r="109" spans="2:19" ht="30" customHeight="1" x14ac:dyDescent="0.2">
      <c r="B109" s="20"/>
      <c r="C109" s="20"/>
      <c r="D109" s="20"/>
      <c r="E109" s="20"/>
      <c r="F109" s="20"/>
      <c r="G109" s="20"/>
      <c r="H109" s="20"/>
      <c r="I109" s="20"/>
      <c r="J109" s="20"/>
      <c r="K109" s="20"/>
      <c r="L109" s="20"/>
      <c r="M109" s="20"/>
      <c r="N109" s="20"/>
      <c r="O109" s="20"/>
      <c r="P109" s="20"/>
      <c r="Q109" s="20"/>
      <c r="R109" s="21"/>
      <c r="S109" s="21"/>
    </row>
  </sheetData>
  <autoFilter ref="B9:S109" xr:uid="{00000000-0009-0000-0000-000001000000}"/>
  <mergeCells count="13">
    <mergeCell ref="B2:S2"/>
    <mergeCell ref="B3:S3"/>
    <mergeCell ref="B6:S6"/>
    <mergeCell ref="B8:B9"/>
    <mergeCell ref="C8:D8"/>
    <mergeCell ref="E8:F8"/>
    <mergeCell ref="G8:H8"/>
    <mergeCell ref="I8:J8"/>
    <mergeCell ref="K8:L8"/>
    <mergeCell ref="M8:N8"/>
    <mergeCell ref="P8:Q8"/>
    <mergeCell ref="R8:R9"/>
    <mergeCell ref="S8:S9"/>
  </mergeCells>
  <dataValidations count="1">
    <dataValidation type="list" allowBlank="1" showErrorMessage="1" errorTitle="Ungültiger Wert" error="Bitte einen Wert von 1 bis 5 eintragen." sqref="C10:Q109" xr:uid="{00000000-0002-0000-0100-000000000000}">
      <formula1>"1,2,3,4,5"</formula1>
      <formula2>0</formula2>
    </dataValidation>
  </dataValidations>
  <pageMargins left="0.75" right="0.75" top="1" bottom="1" header="0.511811023622047" footer="0.511811023622047"/>
  <pageSetup paperSize="9"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3"/>
  <sheetViews>
    <sheetView showGridLines="0" zoomScaleNormal="100" workbookViewId="0">
      <pane xSplit="2" ySplit="5" topLeftCell="C48"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3" customWidth="1"/>
    <col min="2" max="2" width="4" customWidth="1"/>
    <col min="3" max="3" width="26" customWidth="1"/>
    <col min="4" max="4" width="60" customWidth="1"/>
    <col min="5" max="5" width="18" customWidth="1"/>
    <col min="6" max="6" width="3" customWidth="1"/>
  </cols>
  <sheetData>
    <row r="1" spans="1:6" ht="6" customHeight="1" x14ac:dyDescent="0.2">
      <c r="A1" s="15"/>
      <c r="B1" s="15"/>
      <c r="C1" s="15"/>
      <c r="D1" s="15"/>
      <c r="E1" s="15"/>
      <c r="F1" s="15"/>
    </row>
    <row r="2" spans="1:6" ht="30" customHeight="1" x14ac:dyDescent="0.2">
      <c r="A2" s="15"/>
      <c r="B2" s="14" t="s">
        <v>60</v>
      </c>
      <c r="C2" s="14"/>
      <c r="D2" s="14"/>
      <c r="E2" s="14"/>
      <c r="F2" s="15"/>
    </row>
    <row r="3" spans="1:6" ht="18" customHeight="1" x14ac:dyDescent="0.2">
      <c r="A3" s="15"/>
      <c r="B3" s="13" t="s">
        <v>61</v>
      </c>
      <c r="C3" s="13"/>
      <c r="D3" s="13"/>
      <c r="E3" s="13"/>
      <c r="F3" s="15"/>
    </row>
    <row r="4" spans="1:6" ht="6" customHeight="1" x14ac:dyDescent="0.2">
      <c r="A4" s="15"/>
      <c r="B4" s="15"/>
      <c r="C4" s="15"/>
      <c r="D4" s="15"/>
      <c r="E4" s="15"/>
      <c r="F4" s="15"/>
    </row>
    <row r="6" spans="1:6" ht="18" x14ac:dyDescent="0.2">
      <c r="B6" s="12" t="s">
        <v>62</v>
      </c>
      <c r="C6" s="12"/>
      <c r="D6" s="12"/>
      <c r="E6" s="12"/>
    </row>
    <row r="7" spans="1:6" x14ac:dyDescent="0.2">
      <c r="C7" s="22" t="s">
        <v>63</v>
      </c>
      <c r="E7" s="23">
        <v>40</v>
      </c>
    </row>
    <row r="8" spans="1:6" x14ac:dyDescent="0.2">
      <c r="C8" s="24" t="s">
        <v>64</v>
      </c>
      <c r="E8" s="25">
        <f>COUNTA(Antworten!B10:B109)</f>
        <v>5</v>
      </c>
    </row>
    <row r="9" spans="1:6" x14ac:dyDescent="0.2">
      <c r="C9" s="24" t="s">
        <v>65</v>
      </c>
      <c r="E9" s="26">
        <f>IFERROR(E8/E7,"")</f>
        <v>0.125</v>
      </c>
    </row>
    <row r="11" spans="1:6" ht="18" x14ac:dyDescent="0.2">
      <c r="B11" s="12" t="s">
        <v>66</v>
      </c>
      <c r="C11" s="12"/>
      <c r="D11" s="12"/>
      <c r="E11" s="12"/>
    </row>
    <row r="12" spans="1:6" x14ac:dyDescent="0.2">
      <c r="C12" s="27" t="s">
        <v>67</v>
      </c>
      <c r="D12" s="27" t="s">
        <v>68</v>
      </c>
      <c r="E12" s="27" t="s">
        <v>69</v>
      </c>
    </row>
    <row r="13" spans="1:6" x14ac:dyDescent="0.2">
      <c r="C13" s="28" t="s">
        <v>30</v>
      </c>
      <c r="D13" s="29" t="s">
        <v>70</v>
      </c>
      <c r="E13" s="30">
        <f>IFERROR(AVERAGE(Antworten!C10:C109),"")</f>
        <v>3.8</v>
      </c>
    </row>
    <row r="14" spans="1:6" x14ac:dyDescent="0.2">
      <c r="C14" s="20" t="s">
        <v>31</v>
      </c>
      <c r="D14" s="31" t="s">
        <v>71</v>
      </c>
      <c r="E14" s="32">
        <f>IFERROR(AVERAGE(Antworten!D10:D109),"")</f>
        <v>3.4</v>
      </c>
    </row>
    <row r="15" spans="1:6" x14ac:dyDescent="0.2">
      <c r="C15" s="28" t="s">
        <v>32</v>
      </c>
      <c r="D15" s="29" t="s">
        <v>72</v>
      </c>
      <c r="E15" s="30">
        <f>IFERROR(AVERAGE(Antworten!E10:E109),"")</f>
        <v>3.2</v>
      </c>
    </row>
    <row r="16" spans="1:6" x14ac:dyDescent="0.2">
      <c r="C16" s="20" t="s">
        <v>33</v>
      </c>
      <c r="D16" s="31" t="s">
        <v>73</v>
      </c>
      <c r="E16" s="32">
        <f>IFERROR(AVERAGE(Antworten!F10:F109),"")</f>
        <v>3.4</v>
      </c>
    </row>
    <row r="17" spans="2:5" x14ac:dyDescent="0.2">
      <c r="C17" s="28" t="s">
        <v>34</v>
      </c>
      <c r="D17" s="29" t="s">
        <v>74</v>
      </c>
      <c r="E17" s="30">
        <f>IFERROR(AVERAGE(Antworten!G10:G109),"")</f>
        <v>4</v>
      </c>
    </row>
    <row r="18" spans="2:5" x14ac:dyDescent="0.2">
      <c r="C18" s="20" t="s">
        <v>35</v>
      </c>
      <c r="D18" s="31" t="s">
        <v>75</v>
      </c>
      <c r="E18" s="32">
        <f>IFERROR(AVERAGE(Antworten!H10:H109),"")</f>
        <v>3.8</v>
      </c>
    </row>
    <row r="19" spans="2:5" x14ac:dyDescent="0.2">
      <c r="C19" s="28" t="s">
        <v>36</v>
      </c>
      <c r="D19" s="29" t="s">
        <v>76</v>
      </c>
      <c r="E19" s="30">
        <f>IFERROR(AVERAGE(Antworten!I10:I109),"")</f>
        <v>3.2</v>
      </c>
    </row>
    <row r="20" spans="2:5" x14ac:dyDescent="0.2">
      <c r="C20" s="20" t="s">
        <v>37</v>
      </c>
      <c r="D20" s="31" t="s">
        <v>77</v>
      </c>
      <c r="E20" s="32">
        <f>IFERROR(AVERAGE(Antworten!J10:J109),"")</f>
        <v>3.4</v>
      </c>
    </row>
    <row r="21" spans="2:5" x14ac:dyDescent="0.2">
      <c r="C21" s="28" t="s">
        <v>38</v>
      </c>
      <c r="D21" s="29" t="s">
        <v>78</v>
      </c>
      <c r="E21" s="30">
        <f>IFERROR(AVERAGE(Antworten!K10:K109),"")</f>
        <v>2.8</v>
      </c>
    </row>
    <row r="22" spans="2:5" x14ac:dyDescent="0.2">
      <c r="C22" s="20" t="s">
        <v>39</v>
      </c>
      <c r="D22" s="31" t="s">
        <v>79</v>
      </c>
      <c r="E22" s="32">
        <f>IFERROR(AVERAGE(Antworten!L10:L109),"")</f>
        <v>2.6</v>
      </c>
    </row>
    <row r="23" spans="2:5" x14ac:dyDescent="0.2">
      <c r="C23" s="28" t="s">
        <v>40</v>
      </c>
      <c r="D23" s="29" t="s">
        <v>80</v>
      </c>
      <c r="E23" s="30">
        <f>IFERROR(AVERAGE(Antworten!M10:M109),"")</f>
        <v>2.8</v>
      </c>
    </row>
    <row r="24" spans="2:5" x14ac:dyDescent="0.2">
      <c r="C24" s="20" t="s">
        <v>41</v>
      </c>
      <c r="D24" s="31" t="s">
        <v>81</v>
      </c>
      <c r="E24" s="32">
        <f>IFERROR(AVERAGE(Antworten!N10:N109),"")</f>
        <v>3</v>
      </c>
    </row>
    <row r="25" spans="2:5" x14ac:dyDescent="0.2">
      <c r="C25" s="28" t="s">
        <v>42</v>
      </c>
      <c r="D25" s="29" t="s">
        <v>82</v>
      </c>
      <c r="E25" s="30">
        <f>IFERROR(AVERAGE(Antworten!O10:O109),"")</f>
        <v>3.8</v>
      </c>
    </row>
    <row r="26" spans="2:5" x14ac:dyDescent="0.2">
      <c r="C26" s="20" t="s">
        <v>43</v>
      </c>
      <c r="D26" s="31" t="s">
        <v>83</v>
      </c>
      <c r="E26" s="32">
        <f>IFERROR(AVERAGE(Antworten!P10:P109),"")</f>
        <v>3.6</v>
      </c>
    </row>
    <row r="27" spans="2:5" x14ac:dyDescent="0.2">
      <c r="C27" s="28" t="s">
        <v>44</v>
      </c>
      <c r="D27" s="29" t="s">
        <v>84</v>
      </c>
      <c r="E27" s="30">
        <f>IFERROR(AVERAGE(Antworten!Q10:Q109),"")</f>
        <v>3.8</v>
      </c>
    </row>
    <row r="29" spans="2:5" ht="18" x14ac:dyDescent="0.2">
      <c r="B29" s="12" t="s">
        <v>85</v>
      </c>
      <c r="C29" s="12"/>
      <c r="D29" s="12"/>
      <c r="E29" s="12"/>
    </row>
    <row r="30" spans="2:5" x14ac:dyDescent="0.2">
      <c r="C30" s="27" t="s">
        <v>86</v>
      </c>
      <c r="D30" s="27" t="s">
        <v>87</v>
      </c>
      <c r="E30" s="27" t="s">
        <v>69</v>
      </c>
    </row>
    <row r="31" spans="2:5" x14ac:dyDescent="0.2">
      <c r="C31" s="33" t="s">
        <v>20</v>
      </c>
      <c r="D31" s="28">
        <v>2</v>
      </c>
      <c r="E31" s="30">
        <f>IFERROR(AVERAGE(Antworten!C10:D109),"")</f>
        <v>3.6</v>
      </c>
    </row>
    <row r="32" spans="2:5" x14ac:dyDescent="0.2">
      <c r="C32" s="34" t="s">
        <v>21</v>
      </c>
      <c r="D32" s="20">
        <v>2</v>
      </c>
      <c r="E32" s="32">
        <f>IFERROR(AVERAGE(Antworten!E10:F109),"")</f>
        <v>3.3</v>
      </c>
    </row>
    <row r="33" spans="2:5" x14ac:dyDescent="0.2">
      <c r="C33" s="33" t="s">
        <v>22</v>
      </c>
      <c r="D33" s="28">
        <v>2</v>
      </c>
      <c r="E33" s="30">
        <f>IFERROR(AVERAGE(Antworten!G10:H109),"")</f>
        <v>3.9</v>
      </c>
    </row>
    <row r="34" spans="2:5" x14ac:dyDescent="0.2">
      <c r="C34" s="34" t="s">
        <v>23</v>
      </c>
      <c r="D34" s="20">
        <v>2</v>
      </c>
      <c r="E34" s="32">
        <f>IFERROR(AVERAGE(Antworten!I10:J109),"")</f>
        <v>3.3</v>
      </c>
    </row>
    <row r="35" spans="2:5" x14ac:dyDescent="0.2">
      <c r="C35" s="33" t="s">
        <v>24</v>
      </c>
      <c r="D35" s="28">
        <v>2</v>
      </c>
      <c r="E35" s="30">
        <f>IFERROR(AVERAGE(Antworten!K10:L109),"")</f>
        <v>2.7</v>
      </c>
    </row>
    <row r="36" spans="2:5" x14ac:dyDescent="0.2">
      <c r="C36" s="34" t="s">
        <v>25</v>
      </c>
      <c r="D36" s="20">
        <v>2</v>
      </c>
      <c r="E36" s="32">
        <f>IFERROR(AVERAGE(Antworten!M10:N109),"")</f>
        <v>2.9</v>
      </c>
    </row>
    <row r="37" spans="2:5" x14ac:dyDescent="0.2">
      <c r="C37" s="33" t="s">
        <v>26</v>
      </c>
      <c r="D37" s="28">
        <v>1</v>
      </c>
      <c r="E37" s="30">
        <f>IFERROR(AVERAGE(Antworten!O10:O109),"")</f>
        <v>3.8</v>
      </c>
    </row>
    <row r="38" spans="2:5" x14ac:dyDescent="0.2">
      <c r="C38" s="34" t="s">
        <v>27</v>
      </c>
      <c r="D38" s="20">
        <v>2</v>
      </c>
      <c r="E38" s="32">
        <f>IFERROR(AVERAGE(Antworten!P10:Q109),"")</f>
        <v>3.7</v>
      </c>
    </row>
    <row r="40" spans="2:5" ht="18" x14ac:dyDescent="0.2">
      <c r="B40" s="12" t="s">
        <v>88</v>
      </c>
      <c r="C40" s="12"/>
      <c r="D40" s="12"/>
      <c r="E40" s="12"/>
    </row>
    <row r="41" spans="2:5" x14ac:dyDescent="0.2">
      <c r="C41" s="24" t="s">
        <v>89</v>
      </c>
      <c r="E41" s="35">
        <f>IFERROR(AVERAGE(E31:E38),"")</f>
        <v>3.4</v>
      </c>
    </row>
    <row r="42" spans="2:5" x14ac:dyDescent="0.2">
      <c r="C42" s="24" t="s">
        <v>90</v>
      </c>
      <c r="E42" s="25" t="str">
        <f>IFERROR(INDEX(C31:C38,MATCH(MAX(E31:E38),E31:E38,0)),"")</f>
        <v>Zusammenarbeit</v>
      </c>
    </row>
    <row r="43" spans="2:5" x14ac:dyDescent="0.2">
      <c r="C43" s="24" t="s">
        <v>91</v>
      </c>
      <c r="E43" s="25" t="str">
        <f>IFERROR(INDEX(C31:C38,MATCH(MIN(E31:E38),E31:E38,0)),"")</f>
        <v>Entwicklung</v>
      </c>
    </row>
  </sheetData>
  <mergeCells count="6">
    <mergeCell ref="B40:E40"/>
    <mergeCell ref="B2:E2"/>
    <mergeCell ref="B3:E3"/>
    <mergeCell ref="B6:E6"/>
    <mergeCell ref="B11:E11"/>
    <mergeCell ref="B29:E29"/>
  </mergeCells>
  <pageMargins left="0.75" right="0.75" top="1" bottom="1" header="0.511811023622047" footer="0.511811023622047"/>
  <pageSetup paperSize="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1"/>
  <sheetViews>
    <sheetView showGridLines="0" topLeftCell="A15" zoomScaleNormal="100" workbookViewId="0"/>
  </sheetViews>
  <sheetFormatPr baseColWidth="10" defaultColWidth="8.6640625" defaultRowHeight="15" x14ac:dyDescent="0.2"/>
  <cols>
    <col min="1" max="1" width="3" customWidth="1"/>
    <col min="2" max="10" width="12" customWidth="1"/>
    <col min="11" max="11" width="3" customWidth="1"/>
  </cols>
  <sheetData>
    <row r="1" spans="1:11" ht="6" customHeight="1" x14ac:dyDescent="0.2">
      <c r="A1" s="15"/>
      <c r="B1" s="15"/>
      <c r="C1" s="15"/>
      <c r="D1" s="15"/>
      <c r="E1" s="15"/>
      <c r="F1" s="15"/>
      <c r="G1" s="15"/>
      <c r="H1" s="15"/>
      <c r="I1" s="15"/>
      <c r="J1" s="15"/>
      <c r="K1" s="15"/>
    </row>
    <row r="2" spans="1:11" ht="30" customHeight="1" x14ac:dyDescent="0.2">
      <c r="A2" s="15"/>
      <c r="B2" s="14" t="s">
        <v>92</v>
      </c>
      <c r="C2" s="14"/>
      <c r="D2" s="14"/>
      <c r="E2" s="14"/>
      <c r="F2" s="14"/>
      <c r="G2" s="14"/>
      <c r="H2" s="14"/>
      <c r="I2" s="14"/>
      <c r="J2" s="14"/>
      <c r="K2" s="15"/>
    </row>
    <row r="3" spans="1:11" ht="18" customHeight="1" x14ac:dyDescent="0.2">
      <c r="A3" s="15"/>
      <c r="B3" s="13" t="s">
        <v>93</v>
      </c>
      <c r="C3" s="13"/>
      <c r="D3" s="13"/>
      <c r="E3" s="13"/>
      <c r="F3" s="13"/>
      <c r="G3" s="13"/>
      <c r="H3" s="13"/>
      <c r="I3" s="13"/>
      <c r="J3" s="13"/>
      <c r="K3" s="15"/>
    </row>
    <row r="4" spans="1:11" ht="6" customHeight="1" x14ac:dyDescent="0.2">
      <c r="A4" s="15"/>
      <c r="B4" s="15"/>
      <c r="C4" s="15"/>
      <c r="D4" s="15"/>
      <c r="E4" s="15"/>
      <c r="F4" s="15"/>
      <c r="G4" s="15"/>
      <c r="H4" s="15"/>
      <c r="I4" s="15"/>
      <c r="J4" s="15"/>
      <c r="K4" s="15"/>
    </row>
    <row r="6" spans="1:11" ht="18" customHeight="1" x14ac:dyDescent="0.2">
      <c r="B6" s="5" t="s">
        <v>94</v>
      </c>
      <c r="C6" s="5"/>
      <c r="D6" s="5" t="s">
        <v>95</v>
      </c>
      <c r="E6" s="5"/>
      <c r="F6" s="5" t="s">
        <v>65</v>
      </c>
      <c r="G6" s="5"/>
      <c r="H6" s="5" t="s">
        <v>90</v>
      </c>
      <c r="I6" s="5"/>
      <c r="J6" s="5"/>
    </row>
    <row r="7" spans="1:11" ht="19.5" customHeight="1" x14ac:dyDescent="0.2">
      <c r="B7" s="4">
        <f>Auswertung!E41</f>
        <v>3.4</v>
      </c>
      <c r="C7" s="4"/>
      <c r="D7" s="3">
        <f>Auswertung!E8</f>
        <v>5</v>
      </c>
      <c r="E7" s="3"/>
      <c r="F7" s="2">
        <f>Auswertung!E9</f>
        <v>0.125</v>
      </c>
      <c r="G7" s="2"/>
      <c r="H7" s="1" t="str">
        <f>Auswertung!E42</f>
        <v>Zusammenarbeit</v>
      </c>
      <c r="I7" s="1"/>
      <c r="J7" s="1"/>
    </row>
    <row r="8" spans="1:11" ht="19.5" customHeight="1" x14ac:dyDescent="0.2">
      <c r="B8" s="4"/>
      <c r="C8" s="4"/>
      <c r="D8" s="3"/>
      <c r="E8" s="3"/>
      <c r="F8" s="2"/>
      <c r="G8" s="2"/>
      <c r="H8" s="1"/>
      <c r="I8" s="1"/>
      <c r="J8" s="1"/>
    </row>
    <row r="10" spans="1:11" ht="18" x14ac:dyDescent="0.2">
      <c r="B10" s="12" t="s">
        <v>96</v>
      </c>
      <c r="C10" s="12"/>
      <c r="D10" s="12"/>
      <c r="E10" s="12"/>
      <c r="F10" s="12"/>
      <c r="G10" s="12"/>
      <c r="H10" s="12"/>
      <c r="I10" s="12"/>
      <c r="J10" s="12"/>
    </row>
    <row r="11" spans="1:11" x14ac:dyDescent="0.2">
      <c r="B11" s="43" t="s">
        <v>86</v>
      </c>
      <c r="C11" s="43"/>
      <c r="D11" s="43" t="s">
        <v>97</v>
      </c>
      <c r="E11" s="43"/>
      <c r="F11" s="43" t="s">
        <v>98</v>
      </c>
      <c r="G11" s="43"/>
      <c r="H11" s="43" t="s">
        <v>99</v>
      </c>
      <c r="I11" s="43"/>
    </row>
    <row r="12" spans="1:11" ht="19.5" customHeight="1" x14ac:dyDescent="0.2">
      <c r="B12" s="44" t="s">
        <v>20</v>
      </c>
      <c r="C12" s="44"/>
      <c r="D12" s="45">
        <f>Auswertung!E31</f>
        <v>3.6</v>
      </c>
      <c r="E12" s="45"/>
      <c r="F12" s="46" t="str">
        <f t="shared" ref="F12:F19" si="0">IF(D12="","",IF(D12&gt;=4,"stark",IF(D12&gt;=3,"Handlungsfeld beobachten","dringender Handlungsbedarf")))</f>
        <v>Handlungsfeld beobachten</v>
      </c>
      <c r="G12" s="46"/>
      <c r="H12" s="46" t="str">
        <f t="shared" ref="H12:H19" si="1">IF(D12="","",IF(D12&gt;=4,"🟢",IF(D12&gt;=3,"🟡","🔴")))</f>
        <v>🟡</v>
      </c>
      <c r="I12" s="46"/>
    </row>
    <row r="13" spans="1:11" ht="19.5" customHeight="1" x14ac:dyDescent="0.2">
      <c r="B13" s="47" t="s">
        <v>21</v>
      </c>
      <c r="C13" s="47"/>
      <c r="D13" s="48">
        <f>Auswertung!E32</f>
        <v>3.3</v>
      </c>
      <c r="E13" s="48"/>
      <c r="F13" s="49" t="str">
        <f t="shared" si="0"/>
        <v>Handlungsfeld beobachten</v>
      </c>
      <c r="G13" s="49"/>
      <c r="H13" s="49" t="str">
        <f t="shared" si="1"/>
        <v>🟡</v>
      </c>
      <c r="I13" s="49"/>
    </row>
    <row r="14" spans="1:11" ht="19.5" customHeight="1" x14ac:dyDescent="0.2">
      <c r="B14" s="44" t="s">
        <v>22</v>
      </c>
      <c r="C14" s="44"/>
      <c r="D14" s="45">
        <f>Auswertung!E33</f>
        <v>3.9</v>
      </c>
      <c r="E14" s="45"/>
      <c r="F14" s="46" t="str">
        <f t="shared" si="0"/>
        <v>Handlungsfeld beobachten</v>
      </c>
      <c r="G14" s="46"/>
      <c r="H14" s="46" t="str">
        <f t="shared" si="1"/>
        <v>🟡</v>
      </c>
      <c r="I14" s="46"/>
    </row>
    <row r="15" spans="1:11" ht="19.5" customHeight="1" x14ac:dyDescent="0.2">
      <c r="B15" s="47" t="s">
        <v>23</v>
      </c>
      <c r="C15" s="47"/>
      <c r="D15" s="48">
        <f>Auswertung!E34</f>
        <v>3.3</v>
      </c>
      <c r="E15" s="48"/>
      <c r="F15" s="49" t="str">
        <f t="shared" si="0"/>
        <v>Handlungsfeld beobachten</v>
      </c>
      <c r="G15" s="49"/>
      <c r="H15" s="49" t="str">
        <f t="shared" si="1"/>
        <v>🟡</v>
      </c>
      <c r="I15" s="49"/>
    </row>
    <row r="16" spans="1:11" ht="19.5" customHeight="1" x14ac:dyDescent="0.2">
      <c r="B16" s="44" t="s">
        <v>24</v>
      </c>
      <c r="C16" s="44"/>
      <c r="D16" s="45">
        <f>Auswertung!E35</f>
        <v>2.7</v>
      </c>
      <c r="E16" s="45"/>
      <c r="F16" s="46" t="str">
        <f t="shared" si="0"/>
        <v>dringender Handlungsbedarf</v>
      </c>
      <c r="G16" s="46"/>
      <c r="H16" s="46" t="str">
        <f t="shared" si="1"/>
        <v>🔴</v>
      </c>
      <c r="I16" s="46"/>
    </row>
    <row r="17" spans="2:10" ht="19.5" customHeight="1" x14ac:dyDescent="0.2">
      <c r="B17" s="47" t="s">
        <v>25</v>
      </c>
      <c r="C17" s="47"/>
      <c r="D17" s="48">
        <f>Auswertung!E36</f>
        <v>2.9</v>
      </c>
      <c r="E17" s="48"/>
      <c r="F17" s="49" t="str">
        <f t="shared" si="0"/>
        <v>dringender Handlungsbedarf</v>
      </c>
      <c r="G17" s="49"/>
      <c r="H17" s="49" t="str">
        <f t="shared" si="1"/>
        <v>🔴</v>
      </c>
      <c r="I17" s="49"/>
    </row>
    <row r="18" spans="2:10" ht="19.5" customHeight="1" x14ac:dyDescent="0.2">
      <c r="B18" s="44" t="s">
        <v>26</v>
      </c>
      <c r="C18" s="44"/>
      <c r="D18" s="45">
        <f>Auswertung!E37</f>
        <v>3.8</v>
      </c>
      <c r="E18" s="45"/>
      <c r="F18" s="46" t="str">
        <f t="shared" si="0"/>
        <v>Handlungsfeld beobachten</v>
      </c>
      <c r="G18" s="46"/>
      <c r="H18" s="46" t="str">
        <f t="shared" si="1"/>
        <v>🟡</v>
      </c>
      <c r="I18" s="46"/>
    </row>
    <row r="19" spans="2:10" ht="19.5" customHeight="1" x14ac:dyDescent="0.2">
      <c r="B19" s="47" t="s">
        <v>27</v>
      </c>
      <c r="C19" s="47"/>
      <c r="D19" s="48">
        <f>Auswertung!E38</f>
        <v>3.7</v>
      </c>
      <c r="E19" s="48"/>
      <c r="F19" s="49" t="str">
        <f t="shared" si="0"/>
        <v>Handlungsfeld beobachten</v>
      </c>
      <c r="G19" s="49"/>
      <c r="H19" s="49" t="str">
        <f t="shared" si="1"/>
        <v>🟡</v>
      </c>
      <c r="I19" s="49"/>
    </row>
    <row r="21" spans="2:10" x14ac:dyDescent="0.2">
      <c r="B21" s="50" t="s">
        <v>100</v>
      </c>
      <c r="C21" s="50"/>
      <c r="D21" s="50"/>
      <c r="E21" s="50"/>
      <c r="F21" s="50"/>
      <c r="G21" s="50"/>
      <c r="H21" s="50"/>
      <c r="I21" s="50"/>
      <c r="J21" s="50"/>
    </row>
  </sheetData>
  <mergeCells count="48">
    <mergeCell ref="B19:C19"/>
    <mergeCell ref="D19:E19"/>
    <mergeCell ref="F19:G19"/>
    <mergeCell ref="H19:I19"/>
    <mergeCell ref="B21:J21"/>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1:C11"/>
    <mergeCell ref="D11:E11"/>
    <mergeCell ref="F11:G11"/>
    <mergeCell ref="H11:I11"/>
    <mergeCell ref="B12:C12"/>
    <mergeCell ref="D12:E12"/>
    <mergeCell ref="F12:G12"/>
    <mergeCell ref="H12:I12"/>
    <mergeCell ref="B7:C8"/>
    <mergeCell ref="D7:E8"/>
    <mergeCell ref="F7:G8"/>
    <mergeCell ref="H7:J8"/>
    <mergeCell ref="B10:J10"/>
    <mergeCell ref="B2:J2"/>
    <mergeCell ref="B3:J3"/>
    <mergeCell ref="B6:C6"/>
    <mergeCell ref="D6:E6"/>
    <mergeCell ref="F6:G6"/>
    <mergeCell ref="H6:J6"/>
  </mergeCells>
  <conditionalFormatting sqref="D12:D19">
    <cfRule type="expression" dxfId="5" priority="2">
      <formula>D12&gt;=4</formula>
    </cfRule>
    <cfRule type="expression" dxfId="4" priority="3">
      <formula>AND(D12&gt;=3,D12&lt;4)</formula>
    </cfRule>
    <cfRule type="expression" dxfId="3" priority="4">
      <formula>AND(D12&lt;3,D12&lt;&gt;"")</formula>
    </cfRule>
  </conditionalFormatting>
  <pageMargins left="0.75" right="0.75" top="1" bottom="1" header="0.511811023622047" footer="0.511811023622047"/>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6"/>
  <sheetViews>
    <sheetView showGridLines="0" zoomScaleNormal="100" workbookViewId="0">
      <pane xSplit="2" ySplit="8" topLeftCell="C9" activePane="bottomRight" state="frozen"/>
      <selection pane="topRight" activeCell="C1" sqref="C1"/>
      <selection pane="bottomLeft" activeCell="A9" sqref="A9"/>
      <selection pane="bottomRight" activeCell="D12" sqref="D12"/>
    </sheetView>
  </sheetViews>
  <sheetFormatPr baseColWidth="10" defaultColWidth="8.6640625" defaultRowHeight="15" x14ac:dyDescent="0.2"/>
  <cols>
    <col min="1" max="1" width="6.33203125" customWidth="1"/>
    <col min="2" max="2" width="17.1640625" customWidth="1"/>
    <col min="3" max="3" width="10" customWidth="1"/>
    <col min="4" max="4" width="24" customWidth="1"/>
    <col min="5" max="5" width="14" customWidth="1"/>
    <col min="6" max="6" width="46" customWidth="1"/>
    <col min="7" max="7" width="52" customWidth="1"/>
    <col min="8" max="8" width="3" customWidth="1"/>
  </cols>
  <sheetData>
    <row r="1" spans="1:8" ht="6" customHeight="1" x14ac:dyDescent="0.2">
      <c r="A1" s="15"/>
      <c r="B1" s="15"/>
      <c r="C1" s="15"/>
      <c r="D1" s="15"/>
      <c r="E1" s="15"/>
      <c r="F1" s="15"/>
      <c r="G1" s="15"/>
      <c r="H1" s="15"/>
    </row>
    <row r="2" spans="1:8" ht="30" customHeight="1" x14ac:dyDescent="0.2">
      <c r="A2" s="15"/>
      <c r="B2" s="14" t="s">
        <v>101</v>
      </c>
      <c r="C2" s="14"/>
      <c r="D2" s="14"/>
      <c r="E2" s="14"/>
      <c r="F2" s="14"/>
      <c r="G2" s="14"/>
      <c r="H2" s="15"/>
    </row>
    <row r="3" spans="1:8" ht="18" customHeight="1" x14ac:dyDescent="0.2">
      <c r="A3" s="15"/>
      <c r="B3" s="13" t="s">
        <v>102</v>
      </c>
      <c r="C3" s="13"/>
      <c r="D3" s="13"/>
      <c r="E3" s="13"/>
      <c r="F3" s="13"/>
      <c r="G3" s="13"/>
      <c r="H3" s="15"/>
    </row>
    <row r="4" spans="1:8" ht="6" customHeight="1" x14ac:dyDescent="0.2">
      <c r="A4" s="15"/>
      <c r="B4" s="15"/>
      <c r="C4" s="15"/>
      <c r="D4" s="15"/>
      <c r="E4" s="15"/>
      <c r="F4" s="15"/>
      <c r="G4" s="15"/>
      <c r="H4" s="15"/>
    </row>
    <row r="6" spans="1:8" ht="33.75" customHeight="1" x14ac:dyDescent="0.2">
      <c r="B6" s="11" t="s">
        <v>103</v>
      </c>
      <c r="C6" s="11"/>
      <c r="D6" s="11"/>
      <c r="E6" s="11"/>
      <c r="F6" s="11"/>
      <c r="G6" s="11"/>
    </row>
    <row r="8" spans="1:8" ht="21.75" customHeight="1" x14ac:dyDescent="0.2">
      <c r="B8" s="27" t="s">
        <v>86</v>
      </c>
      <c r="C8" s="27" t="s">
        <v>97</v>
      </c>
      <c r="D8" s="27" t="s">
        <v>98</v>
      </c>
      <c r="E8" s="27" t="s">
        <v>104</v>
      </c>
      <c r="F8" s="27" t="s">
        <v>105</v>
      </c>
      <c r="G8" s="27" t="s">
        <v>106</v>
      </c>
    </row>
    <row r="9" spans="1:8" ht="45.75" customHeight="1" x14ac:dyDescent="0.2">
      <c r="B9" s="36" t="s">
        <v>20</v>
      </c>
      <c r="C9" s="30">
        <f>Auswertung!E31</f>
        <v>3.6</v>
      </c>
      <c r="D9" s="28" t="str">
        <f t="shared" ref="D9:D16" si="0">IF(C9="","",IF(C9&gt;=4,"Stärke",IF(C9&gt;=3,"Entwicklungspotenzial","Prioritäres Handlungsfeld")))</f>
        <v>Entwicklungspotenzial</v>
      </c>
      <c r="E9" s="28" t="str">
        <f>IFERROR(IF(D9="","",CHOOSE(MATCH(D9,{"Prioritäres Handlungsfeld","Entwicklungspotenzial","Stärke"},0),"1 – Hoch","2 – Mittel","3 – Niedrig")),"")</f>
        <v>2 – Mittel</v>
      </c>
      <c r="F9" s="36" t="str">
        <f>IFERROR(IF(D9="","",INDEX(Referenz_Massnahmen!$D$2:$D$25,MATCH(B9&amp;"|"&amp;D9,Referenz_Massnahmen!$C$2:$C$25,0))),"")</f>
        <v>Führung wird überwiegend positiv, aber nicht durchgängig konsistent wahrgenommen.</v>
      </c>
      <c r="G9" s="36" t="str">
        <f>IFERROR(IF(D9="","",INDEX(Referenz_Massnahmen!$E$2:$E$25,MATCH(B9&amp;"|"&amp;D9,Referenz_Massnahmen!$C$2:$C$25,0))),"")</f>
        <v>Führungskräfte gezielt in Feedback- und Kommunikationskompetenz weiterbilden.</v>
      </c>
    </row>
    <row r="10" spans="1:8" ht="45.75" customHeight="1" x14ac:dyDescent="0.2">
      <c r="B10" s="37" t="s">
        <v>21</v>
      </c>
      <c r="C10" s="32">
        <f>Auswertung!E32</f>
        <v>3.3</v>
      </c>
      <c r="D10" s="20" t="str">
        <f t="shared" si="0"/>
        <v>Entwicklungspotenzial</v>
      </c>
      <c r="E10" s="20" t="str">
        <f>IFERROR(IF(D10="","",CHOOSE(MATCH(D10,{"Prioritäres Handlungsfeld","Entwicklungspotenzial","Stärke"},0),"1 – Hoch","2 – Mittel","3 – Niedrig")),"")</f>
        <v>2 – Mittel</v>
      </c>
      <c r="F10" s="37" t="str">
        <f>IFERROR(IF(D10="","",INDEX(Referenz_Massnahmen!$D$2:$D$25,MATCH(B10&amp;"|"&amp;D10,Referenz_Massnahmen!$C$2:$C$25,0))),"")</f>
        <v>Kommunikation funktioniert im Kern, aber abteilungsübergreifender Austausch ist ausbaufähig.</v>
      </c>
      <c r="G10" s="37" t="str">
        <f>IFERROR(IF(D10="","",INDEX(Referenz_Massnahmen!$E$2:$E$25,MATCH(B10&amp;"|"&amp;D10,Referenz_Massnahmen!$C$2:$C$25,0))),"")</f>
        <v>Feste Formate für bereichsübergreifenden Austausch schaffen (z. B. kurze Jour-fixe-Runden).</v>
      </c>
    </row>
    <row r="11" spans="1:8" ht="45.75" customHeight="1" x14ac:dyDescent="0.2">
      <c r="B11" s="36" t="s">
        <v>22</v>
      </c>
      <c r="C11" s="30">
        <f>Auswertung!E33</f>
        <v>3.9</v>
      </c>
      <c r="D11" s="28" t="str">
        <f t="shared" si="0"/>
        <v>Entwicklungspotenzial</v>
      </c>
      <c r="E11" s="28" t="str">
        <f>IFERROR(IF(D11="","",CHOOSE(MATCH(D11,{"Prioritäres Handlungsfeld","Entwicklungspotenzial","Stärke"},0),"1 – Hoch","2 – Mittel","3 – Niedrig")),"")</f>
        <v>2 – Mittel</v>
      </c>
      <c r="F11" s="36" t="str">
        <f>IFERROR(IF(D11="","",INDEX(Referenz_Massnahmen!$D$2:$D$25,MATCH(B11&amp;"|"&amp;D11,Referenz_Massnahmen!$C$2:$C$25,0))),"")</f>
        <v>Die Zusammenarbeit funktioniert grundsätzlich, punktuell gibt es Reibungsverluste.</v>
      </c>
      <c r="G11" s="36" t="str">
        <f>IFERROR(IF(D11="","",INDEX(Referenz_Massnahmen!$E$2:$E$25,MATCH(B11&amp;"|"&amp;D11,Referenz_Massnahmen!$C$2:$C$25,0))),"")</f>
        <v>Klare Absprachen zu Zuständigkeiten treffen und Konfliktlösung als festen Bestandteil der Teamkultur etablieren.</v>
      </c>
    </row>
    <row r="12" spans="1:8" ht="45.75" customHeight="1" x14ac:dyDescent="0.2">
      <c r="B12" s="37" t="s">
        <v>23</v>
      </c>
      <c r="C12" s="32">
        <f>Auswertung!E34</f>
        <v>3.3</v>
      </c>
      <c r="D12" s="20" t="str">
        <f t="shared" si="0"/>
        <v>Entwicklungspotenzial</v>
      </c>
      <c r="E12" s="20" t="str">
        <f>IFERROR(IF(D12="","",CHOOSE(MATCH(D12,{"Prioritäres Handlungsfeld","Entwicklungspotenzial","Stärke"},0),"1 – Hoch","2 – Mittel","3 – Niedrig")),"")</f>
        <v>2 – Mittel</v>
      </c>
      <c r="F12" s="37" t="str">
        <f>IFERROR(IF(D12="","",INDEX(Referenz_Massnahmen!$D$2:$D$25,MATCH(B12&amp;"|"&amp;D12,Referenz_Massnahmen!$C$2:$C$25,0))),"")</f>
        <v>Wertschätzung wird punktuell erlebt, aber nicht durchgängig.</v>
      </c>
      <c r="G12" s="37" t="str">
        <f>IFERROR(IF(D12="","",INDEX(Referenz_Massnahmen!$E$2:$E$25,MATCH(B12&amp;"|"&amp;D12,Referenz_Massnahmen!$C$2:$C$25,0))),"")</f>
        <v>Führungskräfte für regelmäßiges, konkretes Anerkennen von Leistungen sensibilisieren.</v>
      </c>
    </row>
    <row r="13" spans="1:8" ht="45.75" customHeight="1" x14ac:dyDescent="0.2">
      <c r="B13" s="36" t="s">
        <v>24</v>
      </c>
      <c r="C13" s="30">
        <f>Auswertung!E35</f>
        <v>2.7</v>
      </c>
      <c r="D13" s="28" t="str">
        <f t="shared" si="0"/>
        <v>Prioritäres Handlungsfeld</v>
      </c>
      <c r="E13" s="28" t="str">
        <f>IFERROR(IF(D13="","",CHOOSE(MATCH(D13,{"Prioritäres Handlungsfeld","Entwicklungspotenzial","Stärke"},0),"1 – Hoch","2 – Mittel","3 – Niedrig")),"")</f>
        <v>1 – Hoch</v>
      </c>
      <c r="F13" s="36" t="str">
        <f>IFERROR(IF(D13="","",INDEX(Referenz_Massnahmen!$D$2:$D$25,MATCH(B13&amp;"|"&amp;D13,Referenz_Massnahmen!$C$2:$C$25,0))),"")</f>
        <v>Mitarbeitende sehen kaum Möglichkeiten zur fachlichen oder persönlichen Weiterentwicklung.</v>
      </c>
      <c r="G13" s="36" t="str">
        <f>IFERROR(IF(D13="","",INDEX(Referenz_Massnahmen!$E$2:$E$25,MATCH(B13&amp;"|"&amp;D13,Referenz_Massnahmen!$C$2:$C$25,0))),"")</f>
        <v>Individuelle Entwicklungsgespräche einführen und ein konkretes Weiterbildungsbudget definieren.</v>
      </c>
    </row>
    <row r="14" spans="1:8" ht="45.75" customHeight="1" x14ac:dyDescent="0.2">
      <c r="B14" s="37" t="s">
        <v>25</v>
      </c>
      <c r="C14" s="32">
        <f>Auswertung!E36</f>
        <v>2.9</v>
      </c>
      <c r="D14" s="20" t="str">
        <f t="shared" si="0"/>
        <v>Prioritäres Handlungsfeld</v>
      </c>
      <c r="E14" s="20" t="str">
        <f>IFERROR(IF(D14="","",CHOOSE(MATCH(D14,{"Prioritäres Handlungsfeld","Entwicklungspotenzial","Stärke"},0),"1 – Hoch","2 – Mittel","3 – Niedrig")),"")</f>
        <v>1 – Hoch</v>
      </c>
      <c r="F14" s="37" t="str">
        <f>IFERROR(IF(D14="","",INDEX(Referenz_Massnahmen!$D$2:$D$25,MATCH(B14&amp;"|"&amp;D14,Referenz_Massnahmen!$C$2:$C$25,0))),"")</f>
        <v>Arbeitsbelastung und/oder Rahmenbedingungen werden als deutlich belastend empfunden.</v>
      </c>
      <c r="G14" s="37" t="str">
        <f>IFERROR(IF(D14="","",INDEX(Referenz_Massnahmen!$E$2:$E$25,MATCH(B14&amp;"|"&amp;D14,Referenz_Massnahmen!$C$2:$C$25,0))),"")</f>
        <v>Arbeitsbelastung im Team analysieren und Prioritäten sowie Ressourcen gemeinsam neu ordnen.</v>
      </c>
    </row>
    <row r="15" spans="1:8" ht="45.75" customHeight="1" x14ac:dyDescent="0.2">
      <c r="B15" s="36" t="s">
        <v>26</v>
      </c>
      <c r="C15" s="30">
        <f>Auswertung!E37</f>
        <v>3.8</v>
      </c>
      <c r="D15" s="28" t="str">
        <f t="shared" si="0"/>
        <v>Entwicklungspotenzial</v>
      </c>
      <c r="E15" s="28" t="str">
        <f>IFERROR(IF(D15="","",CHOOSE(MATCH(D15,{"Prioritäres Handlungsfeld","Entwicklungspotenzial","Stärke"},0),"1 – Hoch","2 – Mittel","3 – Niedrig")),"")</f>
        <v>2 – Mittel</v>
      </c>
      <c r="F15" s="36" t="str">
        <f>IFERROR(IF(D15="","",INDEX(Referenz_Massnahmen!$D$2:$D$25,MATCH(B15&amp;"|"&amp;D15,Referenz_Massnahmen!$C$2:$C$25,0))),"")</f>
        <v>Der Umgang miteinander ist überwiegend respektvoll, aber nicht durchgängig.</v>
      </c>
      <c r="G15" s="36" t="str">
        <f>IFERROR(IF(D15="","",INDEX(Referenz_Massnahmen!$E$2:$E$25,MATCH(B15&amp;"|"&amp;D15,Referenz_Massnahmen!$C$2:$C$25,0))),"")</f>
        <v>Werte und Umgangsformen im Team aktiv thematisieren, z. B. im Rahmen von Teamrunden.</v>
      </c>
    </row>
    <row r="16" spans="1:8" ht="45.75" customHeight="1" x14ac:dyDescent="0.2">
      <c r="B16" s="37" t="s">
        <v>27</v>
      </c>
      <c r="C16" s="32">
        <f>Auswertung!E38</f>
        <v>3.7</v>
      </c>
      <c r="D16" s="20" t="str">
        <f t="shared" si="0"/>
        <v>Entwicklungspotenzial</v>
      </c>
      <c r="E16" s="20" t="str">
        <f>IFERROR(IF(D16="","",CHOOSE(MATCH(D16,{"Prioritäres Handlungsfeld","Entwicklungspotenzial","Stärke"},0),"1 – Hoch","2 – Mittel","3 – Niedrig")),"")</f>
        <v>2 – Mittel</v>
      </c>
      <c r="F16" s="37" t="str">
        <f>IFERROR(IF(D16="","",INDEX(Referenz_Massnahmen!$D$2:$D$25,MATCH(B16&amp;"|"&amp;D16,Referenz_Massnahmen!$C$2:$C$25,0))),"")</f>
        <v>Die Bindung ans Unternehmen ist überwiegend positiv, aber nicht bei allen gleich stark ausgeprägt.</v>
      </c>
      <c r="G16" s="37" t="str">
        <f>IFERROR(IF(D16="","",INDEX(Referenz_Massnahmen!$E$2:$E$25,MATCH(B16&amp;"|"&amp;D16,Referenz_Massnahmen!$C$2:$C$25,0))),"")</f>
        <v>Perspektiven und Entwicklungsmöglichkeiten stärker individuell aufzeigen.</v>
      </c>
    </row>
  </sheetData>
  <mergeCells count="3">
    <mergeCell ref="B2:G2"/>
    <mergeCell ref="B3:G3"/>
    <mergeCell ref="B6:G6"/>
  </mergeCells>
  <conditionalFormatting sqref="D9:D16">
    <cfRule type="cellIs" dxfId="2" priority="2" operator="equal">
      <formula>"Stärke"</formula>
    </cfRule>
    <cfRule type="cellIs" dxfId="1" priority="3" operator="equal">
      <formula>"Entwicklungspotenzial"</formula>
    </cfRule>
    <cfRule type="cellIs" dxfId="0" priority="4" operator="equal">
      <formula>"Prioritäres Handlungsfeld"</formula>
    </cfRule>
  </conditionalFormatting>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2"/>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baseColWidth="10" defaultColWidth="8.6640625" defaultRowHeight="15" x14ac:dyDescent="0.2"/>
  <cols>
    <col min="1" max="1" width="13.6640625" customWidth="1"/>
    <col min="2" max="2" width="14" customWidth="1"/>
    <col min="3" max="4" width="46" customWidth="1"/>
    <col min="5" max="5" width="24" customWidth="1"/>
    <col min="6" max="6" width="3" customWidth="1"/>
  </cols>
  <sheetData>
    <row r="1" spans="1:6" ht="6" customHeight="1" x14ac:dyDescent="0.2">
      <c r="A1" s="15"/>
      <c r="B1" s="15"/>
      <c r="C1" s="15"/>
      <c r="D1" s="15"/>
      <c r="E1" s="15"/>
      <c r="F1" s="15"/>
    </row>
    <row r="2" spans="1:6" ht="30" customHeight="1" x14ac:dyDescent="0.2">
      <c r="A2" s="15"/>
      <c r="B2" s="14" t="s">
        <v>107</v>
      </c>
      <c r="C2" s="14"/>
      <c r="D2" s="14"/>
      <c r="E2" s="14"/>
      <c r="F2" s="15"/>
    </row>
    <row r="3" spans="1:6" ht="18" customHeight="1" x14ac:dyDescent="0.2">
      <c r="A3" s="15"/>
      <c r="B3" s="13" t="s">
        <v>108</v>
      </c>
      <c r="C3" s="13"/>
      <c r="D3" s="13"/>
      <c r="E3" s="13"/>
      <c r="F3" s="15"/>
    </row>
    <row r="4" spans="1:6" ht="6" customHeight="1" x14ac:dyDescent="0.2">
      <c r="A4" s="15"/>
      <c r="B4" s="15"/>
      <c r="C4" s="15"/>
      <c r="D4" s="15"/>
      <c r="E4" s="15"/>
      <c r="F4" s="15"/>
    </row>
    <row r="6" spans="1:6" ht="43.5" customHeight="1" x14ac:dyDescent="0.2">
      <c r="B6" s="11" t="s">
        <v>109</v>
      </c>
      <c r="C6" s="11"/>
      <c r="D6" s="11"/>
      <c r="E6" s="11"/>
    </row>
    <row r="8" spans="1:6" x14ac:dyDescent="0.2">
      <c r="B8" s="27" t="s">
        <v>19</v>
      </c>
      <c r="C8" s="27" t="s">
        <v>110</v>
      </c>
      <c r="D8" s="27" t="s">
        <v>111</v>
      </c>
      <c r="E8" s="27" t="s">
        <v>112</v>
      </c>
    </row>
    <row r="9" spans="1:6" ht="15.75" customHeight="1" x14ac:dyDescent="0.2">
      <c r="B9" s="36" t="str">
        <f>IF(Antworten!B10="","",Antworten!B10)</f>
        <v>BEISPIEL-01</v>
      </c>
      <c r="C9" s="36" t="str">
        <f>IF(Antworten!R10="","",Antworten!R10)</f>
        <v>Das kollegiale Miteinander im Team und die kurzen Entscheidungswege.</v>
      </c>
      <c r="D9" s="36" t="str">
        <f>IF(Antworten!S10="","",Antworten!S10)</f>
        <v>Mehr Klarheit über Entwicklungsmöglichkeiten schaffen.</v>
      </c>
      <c r="E9" s="38"/>
    </row>
    <row r="10" spans="1:6" ht="15.75" customHeight="1" x14ac:dyDescent="0.2">
      <c r="B10" s="37" t="str">
        <f>IF(Antworten!B11="","",Antworten!B11)</f>
        <v>BEISPIEL-02</v>
      </c>
      <c r="C10" s="37" t="str">
        <f>IF(Antworten!R11="","",Antworten!R11)</f>
        <v>Die Aufgabenvielfalt, aber die Arbeitsbelastung ist oft hoch.</v>
      </c>
      <c r="D10" s="37" t="str">
        <f>IF(Antworten!S11="","",Antworten!S11)</f>
        <v>Arbeitsbelastung besser verteilen und Prioritäten klären.</v>
      </c>
      <c r="E10" s="38"/>
    </row>
    <row r="11" spans="1:6" ht="15.75" customHeight="1" x14ac:dyDescent="0.2">
      <c r="B11" s="36" t="str">
        <f>IF(Antworten!B12="","",Antworten!B12)</f>
        <v>BEISPIEL-03</v>
      </c>
      <c r="C11" s="36" t="str">
        <f>IF(Antworten!R12="","",Antworten!R12)</f>
        <v>Sehr gute Führung und offene Kommunikation im Team.</v>
      </c>
      <c r="D11" s="36" t="str">
        <f>IF(Antworten!S12="","",Antworten!S12)</f>
        <v>Regelmäßigere abteilungsübergreifende Updates.</v>
      </c>
      <c r="E11" s="38"/>
    </row>
    <row r="12" spans="1:6" ht="15.75" customHeight="1" x14ac:dyDescent="0.2">
      <c r="B12" s="37" t="str">
        <f>IF(Antworten!B13="","",Antworten!B13)</f>
        <v>BEISPIEL-04</v>
      </c>
      <c r="C12" s="37" t="str">
        <f>IF(Antworten!R13="","",Antworten!R13)</f>
        <v>Flexible Arbeitszeiten und ein gutes Betriebsklima.</v>
      </c>
      <c r="D12" s="37" t="str">
        <f>IF(Antworten!S13="","",Antworten!S13)</f>
        <v>Mehr Weiterbildungsangebote anbieten.</v>
      </c>
      <c r="E12" s="38"/>
    </row>
    <row r="13" spans="1:6" ht="15.75" customHeight="1" x14ac:dyDescent="0.2">
      <c r="B13" s="36" t="str">
        <f>IF(Antworten!B14="","",Antworten!B14)</f>
        <v>BEISPIEL-05</v>
      </c>
      <c r="C13" s="36" t="str">
        <f>IF(Antworten!R14="","",Antworten!R14)</f>
        <v>Die Wertschätzung durch mein direktes Team.</v>
      </c>
      <c r="D13" s="36" t="str">
        <f>IF(Antworten!S14="","",Antworten!S14)</f>
        <v>Feedbackgespräche fester im Kalender verankern.</v>
      </c>
      <c r="E13" s="38"/>
    </row>
    <row r="14" spans="1:6" ht="15.75" customHeight="1" x14ac:dyDescent="0.2">
      <c r="B14" s="37" t="str">
        <f>IF(Antworten!B15="","",Antworten!B15)</f>
        <v/>
      </c>
      <c r="C14" s="37" t="str">
        <f>IF(Antworten!R15="","",Antworten!R15)</f>
        <v/>
      </c>
      <c r="D14" s="37" t="str">
        <f>IF(Antworten!S15="","",Antworten!S15)</f>
        <v/>
      </c>
      <c r="E14" s="38"/>
    </row>
    <row r="15" spans="1:6" ht="15.75" customHeight="1" x14ac:dyDescent="0.2">
      <c r="B15" s="36" t="str">
        <f>IF(Antworten!B16="","",Antworten!B16)</f>
        <v/>
      </c>
      <c r="C15" s="36" t="str">
        <f>IF(Antworten!R16="","",Antworten!R16)</f>
        <v/>
      </c>
      <c r="D15" s="36" t="str">
        <f>IF(Antworten!S16="","",Antworten!S16)</f>
        <v/>
      </c>
      <c r="E15" s="38"/>
    </row>
    <row r="16" spans="1:6" ht="15.75" customHeight="1" x14ac:dyDescent="0.2">
      <c r="B16" s="37" t="str">
        <f>IF(Antworten!B17="","",Antworten!B17)</f>
        <v/>
      </c>
      <c r="C16" s="37" t="str">
        <f>IF(Antworten!R17="","",Antworten!R17)</f>
        <v/>
      </c>
      <c r="D16" s="37" t="str">
        <f>IF(Antworten!S17="","",Antworten!S17)</f>
        <v/>
      </c>
      <c r="E16" s="38"/>
    </row>
    <row r="17" spans="2:5" ht="15.75" customHeight="1" x14ac:dyDescent="0.2">
      <c r="B17" s="36" t="str">
        <f>IF(Antworten!B18="","",Antworten!B18)</f>
        <v/>
      </c>
      <c r="C17" s="36" t="str">
        <f>IF(Antworten!R18="","",Antworten!R18)</f>
        <v/>
      </c>
      <c r="D17" s="36" t="str">
        <f>IF(Antworten!S18="","",Antworten!S18)</f>
        <v/>
      </c>
      <c r="E17" s="38"/>
    </row>
    <row r="18" spans="2:5" ht="15.75" customHeight="1" x14ac:dyDescent="0.2">
      <c r="B18" s="37" t="str">
        <f>IF(Antworten!B19="","",Antworten!B19)</f>
        <v/>
      </c>
      <c r="C18" s="37" t="str">
        <f>IF(Antworten!R19="","",Antworten!R19)</f>
        <v/>
      </c>
      <c r="D18" s="37" t="str">
        <f>IF(Antworten!S19="","",Antworten!S19)</f>
        <v/>
      </c>
      <c r="E18" s="38"/>
    </row>
    <row r="19" spans="2:5" ht="15.75" customHeight="1" x14ac:dyDescent="0.2">
      <c r="B19" s="36" t="str">
        <f>IF(Antworten!B20="","",Antworten!B20)</f>
        <v/>
      </c>
      <c r="C19" s="36" t="str">
        <f>IF(Antworten!R20="","",Antworten!R20)</f>
        <v/>
      </c>
      <c r="D19" s="36" t="str">
        <f>IF(Antworten!S20="","",Antworten!S20)</f>
        <v/>
      </c>
      <c r="E19" s="38"/>
    </row>
    <row r="20" spans="2:5" ht="15.75" customHeight="1" x14ac:dyDescent="0.2">
      <c r="B20" s="37" t="str">
        <f>IF(Antworten!B21="","",Antworten!B21)</f>
        <v/>
      </c>
      <c r="C20" s="37" t="str">
        <f>IF(Antworten!R21="","",Antworten!R21)</f>
        <v/>
      </c>
      <c r="D20" s="37" t="str">
        <f>IF(Antworten!S21="","",Antworten!S21)</f>
        <v/>
      </c>
      <c r="E20" s="38"/>
    </row>
    <row r="21" spans="2:5" ht="15.75" customHeight="1" x14ac:dyDescent="0.2">
      <c r="B21" s="36" t="str">
        <f>IF(Antworten!B22="","",Antworten!B22)</f>
        <v/>
      </c>
      <c r="C21" s="36" t="str">
        <f>IF(Antworten!R22="","",Antworten!R22)</f>
        <v/>
      </c>
      <c r="D21" s="36" t="str">
        <f>IF(Antworten!S22="","",Antworten!S22)</f>
        <v/>
      </c>
      <c r="E21" s="38"/>
    </row>
    <row r="22" spans="2:5" ht="15.75" customHeight="1" x14ac:dyDescent="0.2">
      <c r="B22" s="37" t="str">
        <f>IF(Antworten!B23="","",Antworten!B23)</f>
        <v/>
      </c>
      <c r="C22" s="37" t="str">
        <f>IF(Antworten!R23="","",Antworten!R23)</f>
        <v/>
      </c>
      <c r="D22" s="37" t="str">
        <f>IF(Antworten!S23="","",Antworten!S23)</f>
        <v/>
      </c>
      <c r="E22" s="38"/>
    </row>
    <row r="23" spans="2:5" ht="15.75" customHeight="1" x14ac:dyDescent="0.2">
      <c r="B23" s="36" t="str">
        <f>IF(Antworten!B24="","",Antworten!B24)</f>
        <v/>
      </c>
      <c r="C23" s="36" t="str">
        <f>IF(Antworten!R24="","",Antworten!R24)</f>
        <v/>
      </c>
      <c r="D23" s="36" t="str">
        <f>IF(Antworten!S24="","",Antworten!S24)</f>
        <v/>
      </c>
      <c r="E23" s="38"/>
    </row>
    <row r="24" spans="2:5" ht="15.75" customHeight="1" x14ac:dyDescent="0.2">
      <c r="B24" s="37" t="str">
        <f>IF(Antworten!B25="","",Antworten!B25)</f>
        <v/>
      </c>
      <c r="C24" s="37" t="str">
        <f>IF(Antworten!R25="","",Antworten!R25)</f>
        <v/>
      </c>
      <c r="D24" s="37" t="str">
        <f>IF(Antworten!S25="","",Antworten!S25)</f>
        <v/>
      </c>
      <c r="E24" s="38"/>
    </row>
    <row r="25" spans="2:5" ht="15.75" customHeight="1" x14ac:dyDescent="0.2">
      <c r="B25" s="36" t="str">
        <f>IF(Antworten!B26="","",Antworten!B26)</f>
        <v/>
      </c>
      <c r="C25" s="36" t="str">
        <f>IF(Antworten!R26="","",Antworten!R26)</f>
        <v/>
      </c>
      <c r="D25" s="36" t="str">
        <f>IF(Antworten!S26="","",Antworten!S26)</f>
        <v/>
      </c>
      <c r="E25" s="38"/>
    </row>
    <row r="26" spans="2:5" ht="15.75" customHeight="1" x14ac:dyDescent="0.2">
      <c r="B26" s="37" t="str">
        <f>IF(Antworten!B27="","",Antworten!B27)</f>
        <v/>
      </c>
      <c r="C26" s="37" t="str">
        <f>IF(Antworten!R27="","",Antworten!R27)</f>
        <v/>
      </c>
      <c r="D26" s="37" t="str">
        <f>IF(Antworten!S27="","",Antworten!S27)</f>
        <v/>
      </c>
      <c r="E26" s="38"/>
    </row>
    <row r="27" spans="2:5" ht="15.75" customHeight="1" x14ac:dyDescent="0.2">
      <c r="B27" s="36" t="str">
        <f>IF(Antworten!B28="","",Antworten!B28)</f>
        <v/>
      </c>
      <c r="C27" s="36" t="str">
        <f>IF(Antworten!R28="","",Antworten!R28)</f>
        <v/>
      </c>
      <c r="D27" s="36" t="str">
        <f>IF(Antworten!S28="","",Antworten!S28)</f>
        <v/>
      </c>
      <c r="E27" s="38"/>
    </row>
    <row r="28" spans="2:5" ht="15.75" customHeight="1" x14ac:dyDescent="0.2">
      <c r="B28" s="37" t="str">
        <f>IF(Antworten!B29="","",Antworten!B29)</f>
        <v/>
      </c>
      <c r="C28" s="37" t="str">
        <f>IF(Antworten!R29="","",Antworten!R29)</f>
        <v/>
      </c>
      <c r="D28" s="37" t="str">
        <f>IF(Antworten!S29="","",Antworten!S29)</f>
        <v/>
      </c>
      <c r="E28" s="38"/>
    </row>
    <row r="29" spans="2:5" ht="15.75" customHeight="1" x14ac:dyDescent="0.2">
      <c r="B29" s="36" t="str">
        <f>IF(Antworten!B30="","",Antworten!B30)</f>
        <v/>
      </c>
      <c r="C29" s="36" t="str">
        <f>IF(Antworten!R30="","",Antworten!R30)</f>
        <v/>
      </c>
      <c r="D29" s="36" t="str">
        <f>IF(Antworten!S30="","",Antworten!S30)</f>
        <v/>
      </c>
      <c r="E29" s="38"/>
    </row>
    <row r="30" spans="2:5" ht="15.75" customHeight="1" x14ac:dyDescent="0.2">
      <c r="B30" s="37" t="str">
        <f>IF(Antworten!B31="","",Antworten!B31)</f>
        <v/>
      </c>
      <c r="C30" s="37" t="str">
        <f>IF(Antworten!R31="","",Antworten!R31)</f>
        <v/>
      </c>
      <c r="D30" s="37" t="str">
        <f>IF(Antworten!S31="","",Antworten!S31)</f>
        <v/>
      </c>
      <c r="E30" s="38"/>
    </row>
    <row r="31" spans="2:5" ht="15.75" customHeight="1" x14ac:dyDescent="0.2">
      <c r="B31" s="36" t="str">
        <f>IF(Antworten!B32="","",Antworten!B32)</f>
        <v/>
      </c>
      <c r="C31" s="36" t="str">
        <f>IF(Antworten!R32="","",Antworten!R32)</f>
        <v/>
      </c>
      <c r="D31" s="36" t="str">
        <f>IF(Antworten!S32="","",Antworten!S32)</f>
        <v/>
      </c>
      <c r="E31" s="38"/>
    </row>
    <row r="32" spans="2:5" ht="15.75" customHeight="1" x14ac:dyDescent="0.2">
      <c r="B32" s="37" t="str">
        <f>IF(Antworten!B33="","",Antworten!B33)</f>
        <v/>
      </c>
      <c r="C32" s="37" t="str">
        <f>IF(Antworten!R33="","",Antworten!R33)</f>
        <v/>
      </c>
      <c r="D32" s="37" t="str">
        <f>IF(Antworten!S33="","",Antworten!S33)</f>
        <v/>
      </c>
      <c r="E32" s="38"/>
    </row>
    <row r="33" spans="2:5" ht="15.75" customHeight="1" x14ac:dyDescent="0.2">
      <c r="B33" s="36" t="str">
        <f>IF(Antworten!B34="","",Antworten!B34)</f>
        <v/>
      </c>
      <c r="C33" s="36" t="str">
        <f>IF(Antworten!R34="","",Antworten!R34)</f>
        <v/>
      </c>
      <c r="D33" s="36" t="str">
        <f>IF(Antworten!S34="","",Antworten!S34)</f>
        <v/>
      </c>
      <c r="E33" s="38"/>
    </row>
    <row r="34" spans="2:5" ht="15.75" customHeight="1" x14ac:dyDescent="0.2">
      <c r="B34" s="37" t="str">
        <f>IF(Antworten!B35="","",Antworten!B35)</f>
        <v/>
      </c>
      <c r="C34" s="37" t="str">
        <f>IF(Antworten!R35="","",Antworten!R35)</f>
        <v/>
      </c>
      <c r="D34" s="37" t="str">
        <f>IF(Antworten!S35="","",Antworten!S35)</f>
        <v/>
      </c>
      <c r="E34" s="38"/>
    </row>
    <row r="35" spans="2:5" ht="15.75" customHeight="1" x14ac:dyDescent="0.2">
      <c r="B35" s="36" t="str">
        <f>IF(Antworten!B36="","",Antworten!B36)</f>
        <v/>
      </c>
      <c r="C35" s="36" t="str">
        <f>IF(Antworten!R36="","",Antworten!R36)</f>
        <v/>
      </c>
      <c r="D35" s="36" t="str">
        <f>IF(Antworten!S36="","",Antworten!S36)</f>
        <v/>
      </c>
      <c r="E35" s="38"/>
    </row>
    <row r="36" spans="2:5" ht="15.75" customHeight="1" x14ac:dyDescent="0.2">
      <c r="B36" s="37" t="str">
        <f>IF(Antworten!B37="","",Antworten!B37)</f>
        <v/>
      </c>
      <c r="C36" s="37" t="str">
        <f>IF(Antworten!R37="","",Antworten!R37)</f>
        <v/>
      </c>
      <c r="D36" s="37" t="str">
        <f>IF(Antworten!S37="","",Antworten!S37)</f>
        <v/>
      </c>
      <c r="E36" s="38"/>
    </row>
    <row r="37" spans="2:5" ht="15.75" customHeight="1" x14ac:dyDescent="0.2">
      <c r="B37" s="36" t="str">
        <f>IF(Antworten!B38="","",Antworten!B38)</f>
        <v/>
      </c>
      <c r="C37" s="36" t="str">
        <f>IF(Antworten!R38="","",Antworten!R38)</f>
        <v/>
      </c>
      <c r="D37" s="36" t="str">
        <f>IF(Antworten!S38="","",Antworten!S38)</f>
        <v/>
      </c>
      <c r="E37" s="38"/>
    </row>
    <row r="38" spans="2:5" ht="15.75" customHeight="1" x14ac:dyDescent="0.2">
      <c r="B38" s="37" t="str">
        <f>IF(Antworten!B39="","",Antworten!B39)</f>
        <v/>
      </c>
      <c r="C38" s="37" t="str">
        <f>IF(Antworten!R39="","",Antworten!R39)</f>
        <v/>
      </c>
      <c r="D38" s="37" t="str">
        <f>IF(Antworten!S39="","",Antworten!S39)</f>
        <v/>
      </c>
      <c r="E38" s="38"/>
    </row>
    <row r="39" spans="2:5" ht="15.75" customHeight="1" x14ac:dyDescent="0.2">
      <c r="B39" s="36" t="str">
        <f>IF(Antworten!B40="","",Antworten!B40)</f>
        <v/>
      </c>
      <c r="C39" s="36" t="str">
        <f>IF(Antworten!R40="","",Antworten!R40)</f>
        <v/>
      </c>
      <c r="D39" s="36" t="str">
        <f>IF(Antworten!S40="","",Antworten!S40)</f>
        <v/>
      </c>
      <c r="E39" s="38"/>
    </row>
    <row r="40" spans="2:5" ht="15.75" customHeight="1" x14ac:dyDescent="0.2">
      <c r="B40" s="37" t="str">
        <f>IF(Antworten!B41="","",Antworten!B41)</f>
        <v/>
      </c>
      <c r="C40" s="37" t="str">
        <f>IF(Antworten!R41="","",Antworten!R41)</f>
        <v/>
      </c>
      <c r="D40" s="37" t="str">
        <f>IF(Antworten!S41="","",Antworten!S41)</f>
        <v/>
      </c>
      <c r="E40" s="38"/>
    </row>
    <row r="41" spans="2:5" ht="15.75" customHeight="1" x14ac:dyDescent="0.2">
      <c r="B41" s="36" t="str">
        <f>IF(Antworten!B42="","",Antworten!B42)</f>
        <v/>
      </c>
      <c r="C41" s="36" t="str">
        <f>IF(Antworten!R42="","",Antworten!R42)</f>
        <v/>
      </c>
      <c r="D41" s="36" t="str">
        <f>IF(Antworten!S42="","",Antworten!S42)</f>
        <v/>
      </c>
      <c r="E41" s="38"/>
    </row>
    <row r="42" spans="2:5" ht="15.75" customHeight="1" x14ac:dyDescent="0.2">
      <c r="B42" s="37" t="str">
        <f>IF(Antworten!B43="","",Antworten!B43)</f>
        <v/>
      </c>
      <c r="C42" s="37" t="str">
        <f>IF(Antworten!R43="","",Antworten!R43)</f>
        <v/>
      </c>
      <c r="D42" s="37" t="str">
        <f>IF(Antworten!S43="","",Antworten!S43)</f>
        <v/>
      </c>
      <c r="E42" s="38"/>
    </row>
    <row r="43" spans="2:5" ht="15.75" customHeight="1" x14ac:dyDescent="0.2">
      <c r="B43" s="36" t="str">
        <f>IF(Antworten!B44="","",Antworten!B44)</f>
        <v/>
      </c>
      <c r="C43" s="36" t="str">
        <f>IF(Antworten!R44="","",Antworten!R44)</f>
        <v/>
      </c>
      <c r="D43" s="36" t="str">
        <f>IF(Antworten!S44="","",Antworten!S44)</f>
        <v/>
      </c>
      <c r="E43" s="38"/>
    </row>
    <row r="44" spans="2:5" ht="15.75" customHeight="1" x14ac:dyDescent="0.2">
      <c r="B44" s="37" t="str">
        <f>IF(Antworten!B45="","",Antworten!B45)</f>
        <v/>
      </c>
      <c r="C44" s="37" t="str">
        <f>IF(Antworten!R45="","",Antworten!R45)</f>
        <v/>
      </c>
      <c r="D44" s="37" t="str">
        <f>IF(Antworten!S45="","",Antworten!S45)</f>
        <v/>
      </c>
      <c r="E44" s="38"/>
    </row>
    <row r="45" spans="2:5" ht="15.75" customHeight="1" x14ac:dyDescent="0.2">
      <c r="B45" s="36" t="str">
        <f>IF(Antworten!B46="","",Antworten!B46)</f>
        <v/>
      </c>
      <c r="C45" s="36" t="str">
        <f>IF(Antworten!R46="","",Antworten!R46)</f>
        <v/>
      </c>
      <c r="D45" s="36" t="str">
        <f>IF(Antworten!S46="","",Antworten!S46)</f>
        <v/>
      </c>
      <c r="E45" s="38"/>
    </row>
    <row r="46" spans="2:5" ht="15.75" customHeight="1" x14ac:dyDescent="0.2">
      <c r="B46" s="37" t="str">
        <f>IF(Antworten!B47="","",Antworten!B47)</f>
        <v/>
      </c>
      <c r="C46" s="37" t="str">
        <f>IF(Antworten!R47="","",Antworten!R47)</f>
        <v/>
      </c>
      <c r="D46" s="37" t="str">
        <f>IF(Antworten!S47="","",Antworten!S47)</f>
        <v/>
      </c>
      <c r="E46" s="38"/>
    </row>
    <row r="47" spans="2:5" ht="15.75" customHeight="1" x14ac:dyDescent="0.2">
      <c r="B47" s="36" t="str">
        <f>IF(Antworten!B48="","",Antworten!B48)</f>
        <v/>
      </c>
      <c r="C47" s="36" t="str">
        <f>IF(Antworten!R48="","",Antworten!R48)</f>
        <v/>
      </c>
      <c r="D47" s="36" t="str">
        <f>IF(Antworten!S48="","",Antworten!S48)</f>
        <v/>
      </c>
      <c r="E47" s="38"/>
    </row>
    <row r="48" spans="2:5" ht="15.75" customHeight="1" x14ac:dyDescent="0.2">
      <c r="B48" s="37" t="str">
        <f>IF(Antworten!B49="","",Antworten!B49)</f>
        <v/>
      </c>
      <c r="C48" s="37" t="str">
        <f>IF(Antworten!R49="","",Antworten!R49)</f>
        <v/>
      </c>
      <c r="D48" s="37" t="str">
        <f>IF(Antworten!S49="","",Antworten!S49)</f>
        <v/>
      </c>
      <c r="E48" s="38"/>
    </row>
    <row r="49" spans="2:5" ht="15.75" customHeight="1" x14ac:dyDescent="0.2">
      <c r="B49" s="36" t="str">
        <f>IF(Antworten!B50="","",Antworten!B50)</f>
        <v/>
      </c>
      <c r="C49" s="36" t="str">
        <f>IF(Antworten!R50="","",Antworten!R50)</f>
        <v/>
      </c>
      <c r="D49" s="36" t="str">
        <f>IF(Antworten!S50="","",Antworten!S50)</f>
        <v/>
      </c>
      <c r="E49" s="38"/>
    </row>
    <row r="50" spans="2:5" ht="15.75" customHeight="1" x14ac:dyDescent="0.2">
      <c r="B50" s="37" t="str">
        <f>IF(Antworten!B51="","",Antworten!B51)</f>
        <v/>
      </c>
      <c r="C50" s="37" t="str">
        <f>IF(Antworten!R51="","",Antworten!R51)</f>
        <v/>
      </c>
      <c r="D50" s="37" t="str">
        <f>IF(Antworten!S51="","",Antworten!S51)</f>
        <v/>
      </c>
      <c r="E50" s="38"/>
    </row>
    <row r="51" spans="2:5" ht="15.75" customHeight="1" x14ac:dyDescent="0.2">
      <c r="B51" s="36" t="str">
        <f>IF(Antworten!B52="","",Antworten!B52)</f>
        <v/>
      </c>
      <c r="C51" s="36" t="str">
        <f>IF(Antworten!R52="","",Antworten!R52)</f>
        <v/>
      </c>
      <c r="D51" s="36" t="str">
        <f>IF(Antworten!S52="","",Antworten!S52)</f>
        <v/>
      </c>
      <c r="E51" s="38"/>
    </row>
    <row r="52" spans="2:5" ht="15.75" customHeight="1" x14ac:dyDescent="0.2">
      <c r="B52" s="37" t="str">
        <f>IF(Antworten!B53="","",Antworten!B53)</f>
        <v/>
      </c>
      <c r="C52" s="37" t="str">
        <f>IF(Antworten!R53="","",Antworten!R53)</f>
        <v/>
      </c>
      <c r="D52" s="37" t="str">
        <f>IF(Antworten!S53="","",Antworten!S53)</f>
        <v/>
      </c>
      <c r="E52" s="38"/>
    </row>
    <row r="53" spans="2:5" ht="15.75" customHeight="1" x14ac:dyDescent="0.2">
      <c r="B53" s="36" t="str">
        <f>IF(Antworten!B54="","",Antworten!B54)</f>
        <v/>
      </c>
      <c r="C53" s="36" t="str">
        <f>IF(Antworten!R54="","",Antworten!R54)</f>
        <v/>
      </c>
      <c r="D53" s="36" t="str">
        <f>IF(Antworten!S54="","",Antworten!S54)</f>
        <v/>
      </c>
      <c r="E53" s="38"/>
    </row>
    <row r="54" spans="2:5" ht="15.75" customHeight="1" x14ac:dyDescent="0.2">
      <c r="B54" s="37" t="str">
        <f>IF(Antworten!B55="","",Antworten!B55)</f>
        <v/>
      </c>
      <c r="C54" s="37" t="str">
        <f>IF(Antworten!R55="","",Antworten!R55)</f>
        <v/>
      </c>
      <c r="D54" s="37" t="str">
        <f>IF(Antworten!S55="","",Antworten!S55)</f>
        <v/>
      </c>
      <c r="E54" s="38"/>
    </row>
    <row r="55" spans="2:5" ht="15.75" customHeight="1" x14ac:dyDescent="0.2">
      <c r="B55" s="36" t="str">
        <f>IF(Antworten!B56="","",Antworten!B56)</f>
        <v/>
      </c>
      <c r="C55" s="36" t="str">
        <f>IF(Antworten!R56="","",Antworten!R56)</f>
        <v/>
      </c>
      <c r="D55" s="36" t="str">
        <f>IF(Antworten!S56="","",Antworten!S56)</f>
        <v/>
      </c>
      <c r="E55" s="38"/>
    </row>
    <row r="56" spans="2:5" ht="15.75" customHeight="1" x14ac:dyDescent="0.2">
      <c r="B56" s="37" t="str">
        <f>IF(Antworten!B57="","",Antworten!B57)</f>
        <v/>
      </c>
      <c r="C56" s="37" t="str">
        <f>IF(Antworten!R57="","",Antworten!R57)</f>
        <v/>
      </c>
      <c r="D56" s="37" t="str">
        <f>IF(Antworten!S57="","",Antworten!S57)</f>
        <v/>
      </c>
      <c r="E56" s="38"/>
    </row>
    <row r="57" spans="2:5" ht="15.75" customHeight="1" x14ac:dyDescent="0.2">
      <c r="B57" s="36" t="str">
        <f>IF(Antworten!B58="","",Antworten!B58)</f>
        <v/>
      </c>
      <c r="C57" s="36" t="str">
        <f>IF(Antworten!R58="","",Antworten!R58)</f>
        <v/>
      </c>
      <c r="D57" s="36" t="str">
        <f>IF(Antworten!S58="","",Antworten!S58)</f>
        <v/>
      </c>
      <c r="E57" s="38"/>
    </row>
    <row r="58" spans="2:5" ht="15.75" customHeight="1" x14ac:dyDescent="0.2">
      <c r="B58" s="37" t="str">
        <f>IF(Antworten!B59="","",Antworten!B59)</f>
        <v/>
      </c>
      <c r="C58" s="37" t="str">
        <f>IF(Antworten!R59="","",Antworten!R59)</f>
        <v/>
      </c>
      <c r="D58" s="37" t="str">
        <f>IF(Antworten!S59="","",Antworten!S59)</f>
        <v/>
      </c>
      <c r="E58" s="38"/>
    </row>
    <row r="59" spans="2:5" ht="15.75" customHeight="1" x14ac:dyDescent="0.2">
      <c r="B59" s="36" t="str">
        <f>IF(Antworten!B60="","",Antworten!B60)</f>
        <v/>
      </c>
      <c r="C59" s="36" t="str">
        <f>IF(Antworten!R60="","",Antworten!R60)</f>
        <v/>
      </c>
      <c r="D59" s="36" t="str">
        <f>IF(Antworten!S60="","",Antworten!S60)</f>
        <v/>
      </c>
      <c r="E59" s="38"/>
    </row>
    <row r="60" spans="2:5" ht="15.75" customHeight="1" x14ac:dyDescent="0.2">
      <c r="B60" s="37" t="str">
        <f>IF(Antworten!B61="","",Antworten!B61)</f>
        <v/>
      </c>
      <c r="C60" s="37" t="str">
        <f>IF(Antworten!R61="","",Antworten!R61)</f>
        <v/>
      </c>
      <c r="D60" s="37" t="str">
        <f>IF(Antworten!S61="","",Antworten!S61)</f>
        <v/>
      </c>
      <c r="E60" s="38"/>
    </row>
    <row r="61" spans="2:5" ht="15.75" customHeight="1" x14ac:dyDescent="0.2">
      <c r="B61" s="36" t="str">
        <f>IF(Antworten!B62="","",Antworten!B62)</f>
        <v/>
      </c>
      <c r="C61" s="36" t="str">
        <f>IF(Antworten!R62="","",Antworten!R62)</f>
        <v/>
      </c>
      <c r="D61" s="36" t="str">
        <f>IF(Antworten!S62="","",Antworten!S62)</f>
        <v/>
      </c>
      <c r="E61" s="38"/>
    </row>
    <row r="62" spans="2:5" ht="15.75" customHeight="1" x14ac:dyDescent="0.2">
      <c r="B62" s="37" t="str">
        <f>IF(Antworten!B63="","",Antworten!B63)</f>
        <v/>
      </c>
      <c r="C62" s="37" t="str">
        <f>IF(Antworten!R63="","",Antworten!R63)</f>
        <v/>
      </c>
      <c r="D62" s="37" t="str">
        <f>IF(Antworten!S63="","",Antworten!S63)</f>
        <v/>
      </c>
      <c r="E62" s="38"/>
    </row>
    <row r="63" spans="2:5" ht="15.75" customHeight="1" x14ac:dyDescent="0.2">
      <c r="B63" s="36" t="str">
        <f>IF(Antworten!B64="","",Antworten!B64)</f>
        <v/>
      </c>
      <c r="C63" s="36" t="str">
        <f>IF(Antworten!R64="","",Antworten!R64)</f>
        <v/>
      </c>
      <c r="D63" s="36" t="str">
        <f>IF(Antworten!S64="","",Antworten!S64)</f>
        <v/>
      </c>
      <c r="E63" s="38"/>
    </row>
    <row r="64" spans="2:5" ht="15.75" customHeight="1" x14ac:dyDescent="0.2">
      <c r="B64" s="37" t="str">
        <f>IF(Antworten!B65="","",Antworten!B65)</f>
        <v/>
      </c>
      <c r="C64" s="37" t="str">
        <f>IF(Antworten!R65="","",Antworten!R65)</f>
        <v/>
      </c>
      <c r="D64" s="37" t="str">
        <f>IF(Antworten!S65="","",Antworten!S65)</f>
        <v/>
      </c>
      <c r="E64" s="38"/>
    </row>
    <row r="65" spans="2:5" ht="15.75" customHeight="1" x14ac:dyDescent="0.2">
      <c r="B65" s="36" t="str">
        <f>IF(Antworten!B66="","",Antworten!B66)</f>
        <v/>
      </c>
      <c r="C65" s="36" t="str">
        <f>IF(Antworten!R66="","",Antworten!R66)</f>
        <v/>
      </c>
      <c r="D65" s="36" t="str">
        <f>IF(Antworten!S66="","",Antworten!S66)</f>
        <v/>
      </c>
      <c r="E65" s="38"/>
    </row>
    <row r="66" spans="2:5" ht="15.75" customHeight="1" x14ac:dyDescent="0.2">
      <c r="B66" s="37" t="str">
        <f>IF(Antworten!B67="","",Antworten!B67)</f>
        <v/>
      </c>
      <c r="C66" s="37" t="str">
        <f>IF(Antworten!R67="","",Antworten!R67)</f>
        <v/>
      </c>
      <c r="D66" s="37" t="str">
        <f>IF(Antworten!S67="","",Antworten!S67)</f>
        <v/>
      </c>
      <c r="E66" s="38"/>
    </row>
    <row r="67" spans="2:5" ht="15.75" customHeight="1" x14ac:dyDescent="0.2">
      <c r="B67" s="36" t="str">
        <f>IF(Antworten!B68="","",Antworten!B68)</f>
        <v/>
      </c>
      <c r="C67" s="36" t="str">
        <f>IF(Antworten!R68="","",Antworten!R68)</f>
        <v/>
      </c>
      <c r="D67" s="36" t="str">
        <f>IF(Antworten!S68="","",Antworten!S68)</f>
        <v/>
      </c>
      <c r="E67" s="38"/>
    </row>
    <row r="68" spans="2:5" ht="15.75" customHeight="1" x14ac:dyDescent="0.2">
      <c r="B68" s="37" t="str">
        <f>IF(Antworten!B69="","",Antworten!B69)</f>
        <v/>
      </c>
      <c r="C68" s="37" t="str">
        <f>IF(Antworten!R69="","",Antworten!R69)</f>
        <v/>
      </c>
      <c r="D68" s="37" t="str">
        <f>IF(Antworten!S69="","",Antworten!S69)</f>
        <v/>
      </c>
      <c r="E68" s="38"/>
    </row>
    <row r="69" spans="2:5" ht="15.75" customHeight="1" x14ac:dyDescent="0.2">
      <c r="B69" s="36" t="str">
        <f>IF(Antworten!B70="","",Antworten!B70)</f>
        <v/>
      </c>
      <c r="C69" s="36" t="str">
        <f>IF(Antworten!R70="","",Antworten!R70)</f>
        <v/>
      </c>
      <c r="D69" s="36" t="str">
        <f>IF(Antworten!S70="","",Antworten!S70)</f>
        <v/>
      </c>
      <c r="E69" s="38"/>
    </row>
    <row r="70" spans="2:5" ht="15.75" customHeight="1" x14ac:dyDescent="0.2">
      <c r="B70" s="37" t="str">
        <f>IF(Antworten!B71="","",Antworten!B71)</f>
        <v/>
      </c>
      <c r="C70" s="37" t="str">
        <f>IF(Antworten!R71="","",Antworten!R71)</f>
        <v/>
      </c>
      <c r="D70" s="37" t="str">
        <f>IF(Antworten!S71="","",Antworten!S71)</f>
        <v/>
      </c>
      <c r="E70" s="38"/>
    </row>
    <row r="71" spans="2:5" ht="15.75" customHeight="1" x14ac:dyDescent="0.2">
      <c r="B71" s="36" t="str">
        <f>IF(Antworten!B72="","",Antworten!B72)</f>
        <v/>
      </c>
      <c r="C71" s="36" t="str">
        <f>IF(Antworten!R72="","",Antworten!R72)</f>
        <v/>
      </c>
      <c r="D71" s="36" t="str">
        <f>IF(Antworten!S72="","",Antworten!S72)</f>
        <v/>
      </c>
      <c r="E71" s="38"/>
    </row>
    <row r="72" spans="2:5" ht="15.75" customHeight="1" x14ac:dyDescent="0.2">
      <c r="B72" s="37" t="str">
        <f>IF(Antworten!B73="","",Antworten!B73)</f>
        <v/>
      </c>
      <c r="C72" s="37" t="str">
        <f>IF(Antworten!R73="","",Antworten!R73)</f>
        <v/>
      </c>
      <c r="D72" s="37" t="str">
        <f>IF(Antworten!S73="","",Antworten!S73)</f>
        <v/>
      </c>
      <c r="E72" s="38"/>
    </row>
    <row r="73" spans="2:5" ht="15.75" customHeight="1" x14ac:dyDescent="0.2">
      <c r="B73" s="36" t="str">
        <f>IF(Antworten!B74="","",Antworten!B74)</f>
        <v/>
      </c>
      <c r="C73" s="36" t="str">
        <f>IF(Antworten!R74="","",Antworten!R74)</f>
        <v/>
      </c>
      <c r="D73" s="36" t="str">
        <f>IF(Antworten!S74="","",Antworten!S74)</f>
        <v/>
      </c>
      <c r="E73" s="38"/>
    </row>
    <row r="74" spans="2:5" ht="15.75" customHeight="1" x14ac:dyDescent="0.2">
      <c r="B74" s="37" t="str">
        <f>IF(Antworten!B75="","",Antworten!B75)</f>
        <v/>
      </c>
      <c r="C74" s="37" t="str">
        <f>IF(Antworten!R75="","",Antworten!R75)</f>
        <v/>
      </c>
      <c r="D74" s="37" t="str">
        <f>IF(Antworten!S75="","",Antworten!S75)</f>
        <v/>
      </c>
      <c r="E74" s="38"/>
    </row>
    <row r="75" spans="2:5" ht="15.75" customHeight="1" x14ac:dyDescent="0.2">
      <c r="B75" s="36" t="str">
        <f>IF(Antworten!B76="","",Antworten!B76)</f>
        <v/>
      </c>
      <c r="C75" s="36" t="str">
        <f>IF(Antworten!R76="","",Antworten!R76)</f>
        <v/>
      </c>
      <c r="D75" s="36" t="str">
        <f>IF(Antworten!S76="","",Antworten!S76)</f>
        <v/>
      </c>
      <c r="E75" s="38"/>
    </row>
    <row r="76" spans="2:5" ht="15.75" customHeight="1" x14ac:dyDescent="0.2">
      <c r="B76" s="37" t="str">
        <f>IF(Antworten!B77="","",Antworten!B77)</f>
        <v/>
      </c>
      <c r="C76" s="37" t="str">
        <f>IF(Antworten!R77="","",Antworten!R77)</f>
        <v/>
      </c>
      <c r="D76" s="37" t="str">
        <f>IF(Antworten!S77="","",Antworten!S77)</f>
        <v/>
      </c>
      <c r="E76" s="38"/>
    </row>
    <row r="77" spans="2:5" ht="15.75" customHeight="1" x14ac:dyDescent="0.2">
      <c r="B77" s="36" t="str">
        <f>IF(Antworten!B78="","",Antworten!B78)</f>
        <v/>
      </c>
      <c r="C77" s="36" t="str">
        <f>IF(Antworten!R78="","",Antworten!R78)</f>
        <v/>
      </c>
      <c r="D77" s="36" t="str">
        <f>IF(Antworten!S78="","",Antworten!S78)</f>
        <v/>
      </c>
      <c r="E77" s="38"/>
    </row>
    <row r="78" spans="2:5" ht="15.75" customHeight="1" x14ac:dyDescent="0.2">
      <c r="B78" s="37" t="str">
        <f>IF(Antworten!B79="","",Antworten!B79)</f>
        <v/>
      </c>
      <c r="C78" s="37" t="str">
        <f>IF(Antworten!R79="","",Antworten!R79)</f>
        <v/>
      </c>
      <c r="D78" s="37" t="str">
        <f>IF(Antworten!S79="","",Antworten!S79)</f>
        <v/>
      </c>
      <c r="E78" s="38"/>
    </row>
    <row r="79" spans="2:5" ht="15.75" customHeight="1" x14ac:dyDescent="0.2">
      <c r="B79" s="36" t="str">
        <f>IF(Antworten!B80="","",Antworten!B80)</f>
        <v/>
      </c>
      <c r="C79" s="36" t="str">
        <f>IF(Antworten!R80="","",Antworten!R80)</f>
        <v/>
      </c>
      <c r="D79" s="36" t="str">
        <f>IF(Antworten!S80="","",Antworten!S80)</f>
        <v/>
      </c>
      <c r="E79" s="38"/>
    </row>
    <row r="80" spans="2:5" ht="15.75" customHeight="1" x14ac:dyDescent="0.2">
      <c r="B80" s="37" t="str">
        <f>IF(Antworten!B81="","",Antworten!B81)</f>
        <v/>
      </c>
      <c r="C80" s="37" t="str">
        <f>IF(Antworten!R81="","",Antworten!R81)</f>
        <v/>
      </c>
      <c r="D80" s="37" t="str">
        <f>IF(Antworten!S81="","",Antworten!S81)</f>
        <v/>
      </c>
      <c r="E80" s="38"/>
    </row>
    <row r="81" spans="2:5" ht="15.75" customHeight="1" x14ac:dyDescent="0.2">
      <c r="B81" s="36" t="str">
        <f>IF(Antworten!B82="","",Antworten!B82)</f>
        <v/>
      </c>
      <c r="C81" s="36" t="str">
        <f>IF(Antworten!R82="","",Antworten!R82)</f>
        <v/>
      </c>
      <c r="D81" s="36" t="str">
        <f>IF(Antworten!S82="","",Antworten!S82)</f>
        <v/>
      </c>
      <c r="E81" s="38"/>
    </row>
    <row r="82" spans="2:5" ht="15.75" customHeight="1" x14ac:dyDescent="0.2">
      <c r="B82" s="37" t="str">
        <f>IF(Antworten!B83="","",Antworten!B83)</f>
        <v/>
      </c>
      <c r="C82" s="37" t="str">
        <f>IF(Antworten!R83="","",Antworten!R83)</f>
        <v/>
      </c>
      <c r="D82" s="37" t="str">
        <f>IF(Antworten!S83="","",Antworten!S83)</f>
        <v/>
      </c>
      <c r="E82" s="38"/>
    </row>
    <row r="83" spans="2:5" ht="15.75" customHeight="1" x14ac:dyDescent="0.2">
      <c r="B83" s="36" t="str">
        <f>IF(Antworten!B84="","",Antworten!B84)</f>
        <v/>
      </c>
      <c r="C83" s="36" t="str">
        <f>IF(Antworten!R84="","",Antworten!R84)</f>
        <v/>
      </c>
      <c r="D83" s="36" t="str">
        <f>IF(Antworten!S84="","",Antworten!S84)</f>
        <v/>
      </c>
      <c r="E83" s="38"/>
    </row>
    <row r="84" spans="2:5" ht="15.75" customHeight="1" x14ac:dyDescent="0.2">
      <c r="B84" s="37" t="str">
        <f>IF(Antworten!B85="","",Antworten!B85)</f>
        <v/>
      </c>
      <c r="C84" s="37" t="str">
        <f>IF(Antworten!R85="","",Antworten!R85)</f>
        <v/>
      </c>
      <c r="D84" s="37" t="str">
        <f>IF(Antworten!S85="","",Antworten!S85)</f>
        <v/>
      </c>
      <c r="E84" s="38"/>
    </row>
    <row r="85" spans="2:5" ht="15.75" customHeight="1" x14ac:dyDescent="0.2">
      <c r="B85" s="36" t="str">
        <f>IF(Antworten!B86="","",Antworten!B86)</f>
        <v/>
      </c>
      <c r="C85" s="36" t="str">
        <f>IF(Antworten!R86="","",Antworten!R86)</f>
        <v/>
      </c>
      <c r="D85" s="36" t="str">
        <f>IF(Antworten!S86="","",Antworten!S86)</f>
        <v/>
      </c>
      <c r="E85" s="38"/>
    </row>
    <row r="86" spans="2:5" ht="15.75" customHeight="1" x14ac:dyDescent="0.2">
      <c r="B86" s="37" t="str">
        <f>IF(Antworten!B87="","",Antworten!B87)</f>
        <v/>
      </c>
      <c r="C86" s="37" t="str">
        <f>IF(Antworten!R87="","",Antworten!R87)</f>
        <v/>
      </c>
      <c r="D86" s="37" t="str">
        <f>IF(Antworten!S87="","",Antworten!S87)</f>
        <v/>
      </c>
      <c r="E86" s="38"/>
    </row>
    <row r="87" spans="2:5" ht="15.75" customHeight="1" x14ac:dyDescent="0.2">
      <c r="B87" s="36" t="str">
        <f>IF(Antworten!B88="","",Antworten!B88)</f>
        <v/>
      </c>
      <c r="C87" s="36" t="str">
        <f>IF(Antworten!R88="","",Antworten!R88)</f>
        <v/>
      </c>
      <c r="D87" s="36" t="str">
        <f>IF(Antworten!S88="","",Antworten!S88)</f>
        <v/>
      </c>
      <c r="E87" s="38"/>
    </row>
    <row r="88" spans="2:5" ht="15.75" customHeight="1" x14ac:dyDescent="0.2">
      <c r="B88" s="37" t="str">
        <f>IF(Antworten!B89="","",Antworten!B89)</f>
        <v/>
      </c>
      <c r="C88" s="37" t="str">
        <f>IF(Antworten!R89="","",Antworten!R89)</f>
        <v/>
      </c>
      <c r="D88" s="37" t="str">
        <f>IF(Antworten!S89="","",Antworten!S89)</f>
        <v/>
      </c>
      <c r="E88" s="38"/>
    </row>
    <row r="89" spans="2:5" ht="15.75" customHeight="1" x14ac:dyDescent="0.2">
      <c r="B89" s="36" t="str">
        <f>IF(Antworten!B90="","",Antworten!B90)</f>
        <v/>
      </c>
      <c r="C89" s="36" t="str">
        <f>IF(Antworten!R90="","",Antworten!R90)</f>
        <v/>
      </c>
      <c r="D89" s="36" t="str">
        <f>IF(Antworten!S90="","",Antworten!S90)</f>
        <v/>
      </c>
      <c r="E89" s="38"/>
    </row>
    <row r="90" spans="2:5" ht="15.75" customHeight="1" x14ac:dyDescent="0.2">
      <c r="B90" s="37" t="str">
        <f>IF(Antworten!B91="","",Antworten!B91)</f>
        <v/>
      </c>
      <c r="C90" s="37" t="str">
        <f>IF(Antworten!R91="","",Antworten!R91)</f>
        <v/>
      </c>
      <c r="D90" s="37" t="str">
        <f>IF(Antworten!S91="","",Antworten!S91)</f>
        <v/>
      </c>
      <c r="E90" s="38"/>
    </row>
    <row r="91" spans="2:5" ht="15.75" customHeight="1" x14ac:dyDescent="0.2">
      <c r="B91" s="36" t="str">
        <f>IF(Antworten!B92="","",Antworten!B92)</f>
        <v/>
      </c>
      <c r="C91" s="36" t="str">
        <f>IF(Antworten!R92="","",Antworten!R92)</f>
        <v/>
      </c>
      <c r="D91" s="36" t="str">
        <f>IF(Antworten!S92="","",Antworten!S92)</f>
        <v/>
      </c>
      <c r="E91" s="38"/>
    </row>
    <row r="92" spans="2:5" ht="15.75" customHeight="1" x14ac:dyDescent="0.2">
      <c r="B92" s="37" t="str">
        <f>IF(Antworten!B93="","",Antworten!B93)</f>
        <v/>
      </c>
      <c r="C92" s="37" t="str">
        <f>IF(Antworten!R93="","",Antworten!R93)</f>
        <v/>
      </c>
      <c r="D92" s="37" t="str">
        <f>IF(Antworten!S93="","",Antworten!S93)</f>
        <v/>
      </c>
      <c r="E92" s="38"/>
    </row>
    <row r="93" spans="2:5" ht="15.75" customHeight="1" x14ac:dyDescent="0.2">
      <c r="B93" s="36" t="str">
        <f>IF(Antworten!B94="","",Antworten!B94)</f>
        <v/>
      </c>
      <c r="C93" s="36" t="str">
        <f>IF(Antworten!R94="","",Antworten!R94)</f>
        <v/>
      </c>
      <c r="D93" s="36" t="str">
        <f>IF(Antworten!S94="","",Antworten!S94)</f>
        <v/>
      </c>
      <c r="E93" s="38"/>
    </row>
    <row r="94" spans="2:5" ht="15.75" customHeight="1" x14ac:dyDescent="0.2">
      <c r="B94" s="37" t="str">
        <f>IF(Antworten!B95="","",Antworten!B95)</f>
        <v/>
      </c>
      <c r="C94" s="37" t="str">
        <f>IF(Antworten!R95="","",Antworten!R95)</f>
        <v/>
      </c>
      <c r="D94" s="37" t="str">
        <f>IF(Antworten!S95="","",Antworten!S95)</f>
        <v/>
      </c>
      <c r="E94" s="38"/>
    </row>
    <row r="95" spans="2:5" ht="15.75" customHeight="1" x14ac:dyDescent="0.2">
      <c r="B95" s="36" t="str">
        <f>IF(Antworten!B96="","",Antworten!B96)</f>
        <v/>
      </c>
      <c r="C95" s="36" t="str">
        <f>IF(Antworten!R96="","",Antworten!R96)</f>
        <v/>
      </c>
      <c r="D95" s="36" t="str">
        <f>IF(Antworten!S96="","",Antworten!S96)</f>
        <v/>
      </c>
      <c r="E95" s="38"/>
    </row>
    <row r="96" spans="2:5" ht="15.75" customHeight="1" x14ac:dyDescent="0.2">
      <c r="B96" s="37" t="str">
        <f>IF(Antworten!B97="","",Antworten!B97)</f>
        <v/>
      </c>
      <c r="C96" s="37" t="str">
        <f>IF(Antworten!R97="","",Antworten!R97)</f>
        <v/>
      </c>
      <c r="D96" s="37" t="str">
        <f>IF(Antworten!S97="","",Antworten!S97)</f>
        <v/>
      </c>
      <c r="E96" s="38"/>
    </row>
    <row r="97" spans="2:5" ht="15.75" customHeight="1" x14ac:dyDescent="0.2">
      <c r="B97" s="36" t="str">
        <f>IF(Antworten!B98="","",Antworten!B98)</f>
        <v/>
      </c>
      <c r="C97" s="36" t="str">
        <f>IF(Antworten!R98="","",Antworten!R98)</f>
        <v/>
      </c>
      <c r="D97" s="36" t="str">
        <f>IF(Antworten!S98="","",Antworten!S98)</f>
        <v/>
      </c>
      <c r="E97" s="38"/>
    </row>
    <row r="98" spans="2:5" ht="15.75" customHeight="1" x14ac:dyDescent="0.2">
      <c r="B98" s="37" t="str">
        <f>IF(Antworten!B99="","",Antworten!B99)</f>
        <v/>
      </c>
      <c r="C98" s="37" t="str">
        <f>IF(Antworten!R99="","",Antworten!R99)</f>
        <v/>
      </c>
      <c r="D98" s="37" t="str">
        <f>IF(Antworten!S99="","",Antworten!S99)</f>
        <v/>
      </c>
      <c r="E98" s="38"/>
    </row>
    <row r="99" spans="2:5" ht="15.75" customHeight="1" x14ac:dyDescent="0.2">
      <c r="B99" s="36" t="str">
        <f>IF(Antworten!B100="","",Antworten!B100)</f>
        <v/>
      </c>
      <c r="C99" s="36" t="str">
        <f>IF(Antworten!R100="","",Antworten!R100)</f>
        <v/>
      </c>
      <c r="D99" s="36" t="str">
        <f>IF(Antworten!S100="","",Antworten!S100)</f>
        <v/>
      </c>
      <c r="E99" s="38"/>
    </row>
    <row r="100" spans="2:5" ht="15.75" customHeight="1" x14ac:dyDescent="0.2">
      <c r="B100" s="37" t="str">
        <f>IF(Antworten!B101="","",Antworten!B101)</f>
        <v/>
      </c>
      <c r="C100" s="37" t="str">
        <f>IF(Antworten!R101="","",Antworten!R101)</f>
        <v/>
      </c>
      <c r="D100" s="37" t="str">
        <f>IF(Antworten!S101="","",Antworten!S101)</f>
        <v/>
      </c>
      <c r="E100" s="38"/>
    </row>
    <row r="101" spans="2:5" ht="15.75" customHeight="1" x14ac:dyDescent="0.2">
      <c r="B101" s="36" t="str">
        <f>IF(Antworten!B102="","",Antworten!B102)</f>
        <v/>
      </c>
      <c r="C101" s="36" t="str">
        <f>IF(Antworten!R102="","",Antworten!R102)</f>
        <v/>
      </c>
      <c r="D101" s="36" t="str">
        <f>IF(Antworten!S102="","",Antworten!S102)</f>
        <v/>
      </c>
      <c r="E101" s="38"/>
    </row>
    <row r="102" spans="2:5" ht="15.75" customHeight="1" x14ac:dyDescent="0.2">
      <c r="B102" s="37" t="str">
        <f>IF(Antworten!B103="","",Antworten!B103)</f>
        <v/>
      </c>
      <c r="C102" s="37" t="str">
        <f>IF(Antworten!R103="","",Antworten!R103)</f>
        <v/>
      </c>
      <c r="D102" s="37" t="str">
        <f>IF(Antworten!S103="","",Antworten!S103)</f>
        <v/>
      </c>
      <c r="E102" s="38"/>
    </row>
    <row r="103" spans="2:5" ht="15.75" customHeight="1" x14ac:dyDescent="0.2">
      <c r="B103" s="36" t="str">
        <f>IF(Antworten!B104="","",Antworten!B104)</f>
        <v/>
      </c>
      <c r="C103" s="36" t="str">
        <f>IF(Antworten!R104="","",Antworten!R104)</f>
        <v/>
      </c>
      <c r="D103" s="36" t="str">
        <f>IF(Antworten!S104="","",Antworten!S104)</f>
        <v/>
      </c>
      <c r="E103" s="38"/>
    </row>
    <row r="104" spans="2:5" ht="15.75" customHeight="1" x14ac:dyDescent="0.2">
      <c r="B104" s="37" t="str">
        <f>IF(Antworten!B105="","",Antworten!B105)</f>
        <v/>
      </c>
      <c r="C104" s="37" t="str">
        <f>IF(Antworten!R105="","",Antworten!R105)</f>
        <v/>
      </c>
      <c r="D104" s="37" t="str">
        <f>IF(Antworten!S105="","",Antworten!S105)</f>
        <v/>
      </c>
      <c r="E104" s="38"/>
    </row>
    <row r="105" spans="2:5" ht="15.75" customHeight="1" x14ac:dyDescent="0.2">
      <c r="B105" s="36" t="str">
        <f>IF(Antworten!B106="","",Antworten!B106)</f>
        <v/>
      </c>
      <c r="C105" s="36" t="str">
        <f>IF(Antworten!R106="","",Antworten!R106)</f>
        <v/>
      </c>
      <c r="D105" s="36" t="str">
        <f>IF(Antworten!S106="","",Antworten!S106)</f>
        <v/>
      </c>
      <c r="E105" s="38"/>
    </row>
    <row r="106" spans="2:5" ht="15.75" customHeight="1" x14ac:dyDescent="0.2">
      <c r="B106" s="37" t="str">
        <f>IF(Antworten!B107="","",Antworten!B107)</f>
        <v/>
      </c>
      <c r="C106" s="37" t="str">
        <f>IF(Antworten!R107="","",Antworten!R107)</f>
        <v/>
      </c>
      <c r="D106" s="37" t="str">
        <f>IF(Antworten!S107="","",Antworten!S107)</f>
        <v/>
      </c>
      <c r="E106" s="38"/>
    </row>
    <row r="107" spans="2:5" ht="15.75" customHeight="1" x14ac:dyDescent="0.2">
      <c r="B107" s="36" t="str">
        <f>IF(Antworten!B108="","",Antworten!B108)</f>
        <v/>
      </c>
      <c r="C107" s="36" t="str">
        <f>IF(Antworten!R108="","",Antworten!R108)</f>
        <v/>
      </c>
      <c r="D107" s="36" t="str">
        <f>IF(Antworten!S108="","",Antworten!S108)</f>
        <v/>
      </c>
      <c r="E107" s="38"/>
    </row>
    <row r="108" spans="2:5" ht="15.75" customHeight="1" x14ac:dyDescent="0.2">
      <c r="B108" s="37" t="str">
        <f>IF(Antworten!B109="","",Antworten!B109)</f>
        <v/>
      </c>
      <c r="C108" s="37" t="str">
        <f>IF(Antworten!R109="","",Antworten!R109)</f>
        <v/>
      </c>
      <c r="D108" s="37" t="str">
        <f>IF(Antworten!S109="","",Antworten!S109)</f>
        <v/>
      </c>
      <c r="E108" s="38"/>
    </row>
    <row r="111" spans="2:5" ht="18" x14ac:dyDescent="0.2">
      <c r="B111" s="12" t="s">
        <v>113</v>
      </c>
      <c r="C111" s="12"/>
    </row>
    <row r="112" spans="2:5" x14ac:dyDescent="0.2">
      <c r="B112" s="27" t="s">
        <v>114</v>
      </c>
      <c r="C112" s="27" t="s">
        <v>115</v>
      </c>
    </row>
    <row r="113" spans="2:5" x14ac:dyDescent="0.2">
      <c r="B113" s="38"/>
      <c r="C113" s="39" t="str">
        <f t="shared" ref="C113:C120" si="0">IF(B113="","",COUNTIF($E$9:$E$108,B113))</f>
        <v/>
      </c>
    </row>
    <row r="114" spans="2:5" x14ac:dyDescent="0.2">
      <c r="B114" s="38"/>
      <c r="C114" s="39" t="str">
        <f t="shared" si="0"/>
        <v/>
      </c>
    </row>
    <row r="115" spans="2:5" x14ac:dyDescent="0.2">
      <c r="B115" s="38"/>
      <c r="C115" s="39" t="str">
        <f t="shared" si="0"/>
        <v/>
      </c>
    </row>
    <row r="116" spans="2:5" x14ac:dyDescent="0.2">
      <c r="B116" s="38"/>
      <c r="C116" s="39" t="str">
        <f t="shared" si="0"/>
        <v/>
      </c>
    </row>
    <row r="117" spans="2:5" x14ac:dyDescent="0.2">
      <c r="B117" s="38"/>
      <c r="C117" s="39" t="str">
        <f t="shared" si="0"/>
        <v/>
      </c>
    </row>
    <row r="118" spans="2:5" x14ac:dyDescent="0.2">
      <c r="B118" s="38"/>
      <c r="C118" s="39" t="str">
        <f t="shared" si="0"/>
        <v/>
      </c>
    </row>
    <row r="119" spans="2:5" x14ac:dyDescent="0.2">
      <c r="B119" s="38"/>
      <c r="C119" s="39" t="str">
        <f t="shared" si="0"/>
        <v/>
      </c>
    </row>
    <row r="120" spans="2:5" x14ac:dyDescent="0.2">
      <c r="B120" s="38"/>
      <c r="C120" s="39" t="str">
        <f t="shared" si="0"/>
        <v/>
      </c>
    </row>
    <row r="122" spans="2:5" ht="30" customHeight="1" x14ac:dyDescent="0.2">
      <c r="B122" s="51" t="s">
        <v>116</v>
      </c>
      <c r="C122" s="51"/>
      <c r="D122" s="51"/>
      <c r="E122" s="51"/>
    </row>
  </sheetData>
  <autoFilter ref="B8:E108" xr:uid="{00000000-0009-0000-0000-000005000000}"/>
  <mergeCells count="5">
    <mergeCell ref="B2:E2"/>
    <mergeCell ref="B3:E3"/>
    <mergeCell ref="B6:E6"/>
    <mergeCell ref="B111:C111"/>
    <mergeCell ref="B122:E122"/>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8"/>
  <sheetViews>
    <sheetView showGridLines="0" zoomScaleNormal="100" workbookViewId="0"/>
  </sheetViews>
  <sheetFormatPr baseColWidth="10" defaultColWidth="8.6640625" defaultRowHeight="15" x14ac:dyDescent="0.2"/>
  <cols>
    <col min="1" max="1" width="3" customWidth="1"/>
    <col min="2" max="7" width="14" customWidth="1"/>
    <col min="8" max="8" width="3" customWidth="1"/>
  </cols>
  <sheetData>
    <row r="1" spans="1:8" ht="6" customHeight="1" x14ac:dyDescent="0.2">
      <c r="A1" s="15"/>
      <c r="B1" s="15"/>
      <c r="C1" s="15"/>
      <c r="D1" s="15"/>
      <c r="E1" s="15"/>
      <c r="F1" s="15"/>
      <c r="G1" s="15"/>
      <c r="H1" s="15"/>
    </row>
    <row r="2" spans="1:8" ht="30" customHeight="1" x14ac:dyDescent="0.2">
      <c r="A2" s="15"/>
      <c r="B2" s="14" t="s">
        <v>117</v>
      </c>
      <c r="C2" s="14"/>
      <c r="D2" s="14"/>
      <c r="E2" s="14"/>
      <c r="F2" s="14"/>
      <c r="G2" s="14"/>
      <c r="H2" s="15"/>
    </row>
    <row r="3" spans="1:8" ht="18" customHeight="1" x14ac:dyDescent="0.2">
      <c r="A3" s="15"/>
      <c r="B3" s="13" t="s">
        <v>118</v>
      </c>
      <c r="C3" s="13"/>
      <c r="D3" s="13"/>
      <c r="E3" s="13"/>
      <c r="F3" s="13"/>
      <c r="G3" s="13"/>
      <c r="H3" s="15"/>
    </row>
    <row r="4" spans="1:8" ht="6" customHeight="1" x14ac:dyDescent="0.2">
      <c r="A4" s="15"/>
      <c r="B4" s="15"/>
      <c r="C4" s="15"/>
      <c r="D4" s="15"/>
      <c r="E4" s="15"/>
      <c r="F4" s="15"/>
      <c r="G4" s="15"/>
      <c r="H4" s="15"/>
    </row>
    <row r="6" spans="1:8" ht="18" x14ac:dyDescent="0.2">
      <c r="B6" s="12" t="s">
        <v>119</v>
      </c>
      <c r="C6" s="12"/>
      <c r="D6" s="12"/>
      <c r="E6" s="12"/>
      <c r="F6" s="12"/>
      <c r="G6" s="12"/>
    </row>
    <row r="7" spans="1:8" ht="15" customHeight="1" x14ac:dyDescent="0.2">
      <c r="B7" s="52" t="s">
        <v>120</v>
      </c>
      <c r="C7" s="52"/>
      <c r="D7" s="52"/>
      <c r="E7" s="52"/>
      <c r="F7" s="52"/>
      <c r="G7" s="52"/>
    </row>
    <row r="8" spans="1:8" x14ac:dyDescent="0.2">
      <c r="B8" s="52"/>
      <c r="C8" s="52"/>
      <c r="D8" s="52"/>
      <c r="E8" s="52"/>
      <c r="F8" s="52"/>
      <c r="G8" s="52"/>
    </row>
    <row r="9" spans="1:8" x14ac:dyDescent="0.2">
      <c r="B9" s="52"/>
      <c r="C9" s="52"/>
      <c r="D9" s="52"/>
      <c r="E9" s="52"/>
      <c r="F9" s="52"/>
      <c r="G9" s="52"/>
    </row>
    <row r="10" spans="1:8" x14ac:dyDescent="0.2">
      <c r="B10" s="52"/>
      <c r="C10" s="52"/>
      <c r="D10" s="52"/>
      <c r="E10" s="52"/>
      <c r="F10" s="52"/>
      <c r="G10" s="52"/>
    </row>
    <row r="11" spans="1:8" x14ac:dyDescent="0.2">
      <c r="B11" s="52"/>
      <c r="C11" s="52"/>
      <c r="D11" s="52"/>
      <c r="E11" s="52"/>
      <c r="F11" s="52"/>
      <c r="G11" s="52"/>
    </row>
    <row r="12" spans="1:8" x14ac:dyDescent="0.2">
      <c r="B12" s="52"/>
      <c r="C12" s="52"/>
      <c r="D12" s="52"/>
      <c r="E12" s="52"/>
      <c r="F12" s="52"/>
      <c r="G12" s="52"/>
    </row>
    <row r="13" spans="1:8" x14ac:dyDescent="0.2">
      <c r="B13" s="52"/>
      <c r="C13" s="52"/>
      <c r="D13" s="52"/>
      <c r="E13" s="52"/>
      <c r="F13" s="52"/>
      <c r="G13" s="52"/>
    </row>
    <row r="14" spans="1:8" x14ac:dyDescent="0.2">
      <c r="B14" s="52"/>
      <c r="C14" s="52"/>
      <c r="D14" s="52"/>
      <c r="E14" s="52"/>
      <c r="F14" s="52"/>
      <c r="G14" s="52"/>
    </row>
    <row r="15" spans="1:8" x14ac:dyDescent="0.2">
      <c r="B15" s="52"/>
      <c r="C15" s="52"/>
      <c r="D15" s="52"/>
      <c r="E15" s="52"/>
      <c r="F15" s="52"/>
      <c r="G15" s="52"/>
    </row>
    <row r="16" spans="1:8" x14ac:dyDescent="0.2">
      <c r="B16" s="52"/>
      <c r="C16" s="52"/>
      <c r="D16" s="52"/>
      <c r="E16" s="52"/>
      <c r="F16" s="52"/>
      <c r="G16" s="52"/>
    </row>
    <row r="18" spans="2:7" ht="18" x14ac:dyDescent="0.2">
      <c r="B18" s="12" t="s">
        <v>121</v>
      </c>
      <c r="C18" s="12"/>
      <c r="D18" s="12"/>
      <c r="E18" s="12"/>
      <c r="F18" s="12"/>
      <c r="G18" s="12"/>
    </row>
    <row r="19" spans="2:7" ht="15" customHeight="1" x14ac:dyDescent="0.2">
      <c r="B19" s="52" t="s">
        <v>122</v>
      </c>
      <c r="C19" s="52"/>
      <c r="D19" s="52"/>
      <c r="E19" s="52"/>
      <c r="F19" s="52"/>
      <c r="G19" s="52"/>
    </row>
    <row r="20" spans="2:7" x14ac:dyDescent="0.2">
      <c r="B20" s="52"/>
      <c r="C20" s="52"/>
      <c r="D20" s="52"/>
      <c r="E20" s="52"/>
      <c r="F20" s="52"/>
      <c r="G20" s="52"/>
    </row>
    <row r="21" spans="2:7" x14ac:dyDescent="0.2">
      <c r="B21" s="52"/>
      <c r="C21" s="52"/>
      <c r="D21" s="52"/>
      <c r="E21" s="52"/>
      <c r="F21" s="52"/>
      <c r="G21" s="52"/>
    </row>
    <row r="22" spans="2:7" x14ac:dyDescent="0.2">
      <c r="B22" s="52"/>
      <c r="C22" s="52"/>
      <c r="D22" s="52"/>
      <c r="E22" s="52"/>
      <c r="F22" s="52"/>
      <c r="G22" s="52"/>
    </row>
    <row r="23" spans="2:7" x14ac:dyDescent="0.2">
      <c r="B23" s="52"/>
      <c r="C23" s="52"/>
      <c r="D23" s="52"/>
      <c r="E23" s="52"/>
      <c r="F23" s="52"/>
      <c r="G23" s="52"/>
    </row>
    <row r="24" spans="2:7" x14ac:dyDescent="0.2">
      <c r="B24" s="52"/>
      <c r="C24" s="52"/>
      <c r="D24" s="52"/>
      <c r="E24" s="52"/>
      <c r="F24" s="52"/>
      <c r="G24" s="52"/>
    </row>
    <row r="25" spans="2:7" x14ac:dyDescent="0.2">
      <c r="B25" s="52"/>
      <c r="C25" s="52"/>
      <c r="D25" s="52"/>
      <c r="E25" s="52"/>
      <c r="F25" s="52"/>
      <c r="G25" s="52"/>
    </row>
    <row r="26" spans="2:7" x14ac:dyDescent="0.2">
      <c r="B26" s="52"/>
      <c r="C26" s="52"/>
      <c r="D26" s="52"/>
      <c r="E26" s="52"/>
      <c r="F26" s="52"/>
      <c r="G26" s="52"/>
    </row>
    <row r="27" spans="2:7" x14ac:dyDescent="0.2">
      <c r="B27" s="52"/>
      <c r="C27" s="52"/>
      <c r="D27" s="52"/>
      <c r="E27" s="52"/>
      <c r="F27" s="52"/>
      <c r="G27" s="52"/>
    </row>
    <row r="29" spans="2:7" ht="18" x14ac:dyDescent="0.2">
      <c r="B29" s="12" t="s">
        <v>123</v>
      </c>
      <c r="C29" s="12"/>
      <c r="D29" s="12"/>
      <c r="E29" s="12"/>
      <c r="F29" s="12"/>
      <c r="G29" s="12"/>
    </row>
    <row r="30" spans="2:7" ht="24" customHeight="1" x14ac:dyDescent="0.2">
      <c r="B30" s="11" t="s">
        <v>124</v>
      </c>
      <c r="C30" s="11"/>
      <c r="D30" s="11"/>
      <c r="E30" s="11"/>
      <c r="F30" s="11"/>
      <c r="G30" s="11"/>
    </row>
    <row r="31" spans="2:7" ht="24" customHeight="1" x14ac:dyDescent="0.2">
      <c r="B31" s="11" t="s">
        <v>125</v>
      </c>
      <c r="C31" s="11"/>
      <c r="D31" s="11"/>
      <c r="E31" s="11"/>
      <c r="F31" s="11"/>
      <c r="G31" s="11"/>
    </row>
    <row r="32" spans="2:7" ht="24" customHeight="1" x14ac:dyDescent="0.2">
      <c r="B32" s="11" t="s">
        <v>126</v>
      </c>
      <c r="C32" s="11"/>
      <c r="D32" s="11"/>
      <c r="E32" s="11"/>
      <c r="F32" s="11"/>
      <c r="G32" s="11"/>
    </row>
    <row r="33" spans="2:7" ht="24" customHeight="1" x14ac:dyDescent="0.2">
      <c r="B33" s="11" t="s">
        <v>127</v>
      </c>
      <c r="C33" s="11"/>
      <c r="D33" s="11"/>
      <c r="E33" s="11"/>
      <c r="F33" s="11"/>
      <c r="G33" s="11"/>
    </row>
    <row r="34" spans="2:7" ht="24" customHeight="1" x14ac:dyDescent="0.2">
      <c r="B34" s="11" t="s">
        <v>128</v>
      </c>
      <c r="C34" s="11"/>
      <c r="D34" s="11"/>
      <c r="E34" s="11"/>
      <c r="F34" s="11"/>
      <c r="G34" s="11"/>
    </row>
    <row r="35" spans="2:7" ht="24" customHeight="1" x14ac:dyDescent="0.2">
      <c r="B35" s="11" t="s">
        <v>129</v>
      </c>
      <c r="C35" s="11"/>
      <c r="D35" s="11"/>
      <c r="E35" s="11"/>
      <c r="F35" s="11"/>
      <c r="G35" s="11"/>
    </row>
    <row r="37" spans="2:7" ht="18" x14ac:dyDescent="0.2">
      <c r="B37" s="12" t="s">
        <v>130</v>
      </c>
      <c r="C37" s="12"/>
      <c r="D37" s="12"/>
      <c r="E37" s="12"/>
      <c r="F37" s="12"/>
      <c r="G37" s="12"/>
    </row>
    <row r="38" spans="2:7" x14ac:dyDescent="0.2">
      <c r="B38" s="40" t="s">
        <v>131</v>
      </c>
      <c r="E38" s="41" t="s">
        <v>132</v>
      </c>
    </row>
    <row r="39" spans="2:7" ht="30" customHeight="1" x14ac:dyDescent="0.2">
      <c r="B39" s="11" t="s">
        <v>133</v>
      </c>
      <c r="C39" s="11"/>
      <c r="D39" s="11"/>
      <c r="E39" s="11" t="s">
        <v>134</v>
      </c>
      <c r="F39" s="11"/>
      <c r="G39" s="11"/>
    </row>
    <row r="40" spans="2:7" ht="30" customHeight="1" x14ac:dyDescent="0.2">
      <c r="B40" s="11" t="s">
        <v>135</v>
      </c>
      <c r="C40" s="11"/>
      <c r="D40" s="11"/>
      <c r="E40" s="11" t="s">
        <v>136</v>
      </c>
      <c r="F40" s="11"/>
      <c r="G40" s="11"/>
    </row>
    <row r="41" spans="2:7" ht="30" customHeight="1" x14ac:dyDescent="0.2">
      <c r="B41" s="11" t="s">
        <v>137</v>
      </c>
      <c r="C41" s="11"/>
      <c r="D41" s="11"/>
      <c r="E41" s="11" t="s">
        <v>138</v>
      </c>
      <c r="F41" s="11"/>
      <c r="G41" s="11"/>
    </row>
    <row r="42" spans="2:7" ht="30" customHeight="1" x14ac:dyDescent="0.2">
      <c r="B42" s="11" t="s">
        <v>139</v>
      </c>
      <c r="C42" s="11"/>
      <c r="D42" s="11"/>
      <c r="E42" s="11" t="s">
        <v>140</v>
      </c>
      <c r="F42" s="11"/>
      <c r="G42" s="11"/>
    </row>
    <row r="43" spans="2:7" ht="30" customHeight="1" x14ac:dyDescent="0.2">
      <c r="B43" s="11" t="s">
        <v>141</v>
      </c>
      <c r="C43" s="11"/>
      <c r="D43" s="11"/>
      <c r="E43" s="11" t="s">
        <v>142</v>
      </c>
      <c r="F43" s="11"/>
      <c r="G43" s="11"/>
    </row>
    <row r="45" spans="2:7" ht="39.75" customHeight="1" x14ac:dyDescent="0.2">
      <c r="B45" s="53" t="s">
        <v>143</v>
      </c>
      <c r="C45" s="53"/>
      <c r="D45" s="53"/>
      <c r="E45" s="53"/>
      <c r="F45" s="53"/>
      <c r="G45" s="53"/>
    </row>
    <row r="47" spans="2:7" ht="24" customHeight="1" x14ac:dyDescent="0.2">
      <c r="B47" s="54" t="s">
        <v>144</v>
      </c>
      <c r="C47" s="54"/>
      <c r="D47" s="54"/>
      <c r="E47" s="54"/>
      <c r="F47" s="54"/>
      <c r="G47" s="54"/>
    </row>
    <row r="48" spans="2:7" ht="43.5" customHeight="1" x14ac:dyDescent="0.2">
      <c r="B48" s="55" t="s">
        <v>145</v>
      </c>
      <c r="C48" s="55"/>
      <c r="D48" s="55"/>
      <c r="E48" s="55"/>
      <c r="F48" s="55"/>
      <c r="G48" s="55"/>
    </row>
  </sheetData>
  <mergeCells count="27">
    <mergeCell ref="B43:D43"/>
    <mergeCell ref="E43:G43"/>
    <mergeCell ref="B45:G45"/>
    <mergeCell ref="B47:G47"/>
    <mergeCell ref="B48:G48"/>
    <mergeCell ref="B40:D40"/>
    <mergeCell ref="E40:G40"/>
    <mergeCell ref="B41:D41"/>
    <mergeCell ref="E41:G41"/>
    <mergeCell ref="B42:D42"/>
    <mergeCell ref="E42:G42"/>
    <mergeCell ref="B33:G33"/>
    <mergeCell ref="B34:G34"/>
    <mergeCell ref="B35:G35"/>
    <mergeCell ref="B37:G37"/>
    <mergeCell ref="B39:D39"/>
    <mergeCell ref="E39:G39"/>
    <mergeCell ref="B19:G27"/>
    <mergeCell ref="B29:G29"/>
    <mergeCell ref="B30:G30"/>
    <mergeCell ref="B31:G31"/>
    <mergeCell ref="B32:G32"/>
    <mergeCell ref="B2:G2"/>
    <mergeCell ref="B3:G3"/>
    <mergeCell ref="B6:G6"/>
    <mergeCell ref="B7:G16"/>
    <mergeCell ref="B18:G18"/>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5"/>
  <sheetViews>
    <sheetView showGridLines="0" zoomScaleNormal="100" workbookViewId="0"/>
  </sheetViews>
  <sheetFormatPr baseColWidth="10" defaultColWidth="8.6640625" defaultRowHeight="15" x14ac:dyDescent="0.2"/>
  <cols>
    <col min="1" max="1" width="20" customWidth="1"/>
    <col min="2" max="2" width="26" customWidth="1"/>
    <col min="3" max="3" width="34" customWidth="1"/>
    <col min="4" max="4" width="55" customWidth="1"/>
    <col min="5" max="5" width="60" customWidth="1"/>
  </cols>
  <sheetData>
    <row r="1" spans="1:5" x14ac:dyDescent="0.2">
      <c r="A1" s="42" t="s">
        <v>86</v>
      </c>
      <c r="B1" s="42" t="s">
        <v>98</v>
      </c>
      <c r="C1" s="42" t="s">
        <v>146</v>
      </c>
      <c r="D1" s="42" t="s">
        <v>147</v>
      </c>
      <c r="E1" s="42" t="s">
        <v>148</v>
      </c>
    </row>
    <row r="2" spans="1:5" x14ac:dyDescent="0.2">
      <c r="A2" t="s">
        <v>20</v>
      </c>
      <c r="B2" t="s">
        <v>149</v>
      </c>
      <c r="C2" t="s">
        <v>150</v>
      </c>
      <c r="D2" t="s">
        <v>151</v>
      </c>
      <c r="E2" t="s">
        <v>152</v>
      </c>
    </row>
    <row r="3" spans="1:5" x14ac:dyDescent="0.2">
      <c r="A3" t="s">
        <v>20</v>
      </c>
      <c r="B3" t="s">
        <v>153</v>
      </c>
      <c r="C3" t="s">
        <v>154</v>
      </c>
      <c r="D3" t="s">
        <v>155</v>
      </c>
      <c r="E3" t="s">
        <v>156</v>
      </c>
    </row>
    <row r="4" spans="1:5" x14ac:dyDescent="0.2">
      <c r="A4" t="s">
        <v>20</v>
      </c>
      <c r="B4" t="s">
        <v>157</v>
      </c>
      <c r="C4" t="s">
        <v>158</v>
      </c>
      <c r="D4" t="s">
        <v>159</v>
      </c>
      <c r="E4" t="s">
        <v>160</v>
      </c>
    </row>
    <row r="5" spans="1:5" x14ac:dyDescent="0.2">
      <c r="A5" t="s">
        <v>21</v>
      </c>
      <c r="B5" t="s">
        <v>149</v>
      </c>
      <c r="C5" t="s">
        <v>161</v>
      </c>
      <c r="D5" t="s">
        <v>162</v>
      </c>
      <c r="E5" t="s">
        <v>163</v>
      </c>
    </row>
    <row r="6" spans="1:5" x14ac:dyDescent="0.2">
      <c r="A6" t="s">
        <v>21</v>
      </c>
      <c r="B6" t="s">
        <v>153</v>
      </c>
      <c r="C6" t="s">
        <v>164</v>
      </c>
      <c r="D6" t="s">
        <v>165</v>
      </c>
      <c r="E6" t="s">
        <v>166</v>
      </c>
    </row>
    <row r="7" spans="1:5" x14ac:dyDescent="0.2">
      <c r="A7" t="s">
        <v>21</v>
      </c>
      <c r="B7" t="s">
        <v>157</v>
      </c>
      <c r="C7" t="s">
        <v>167</v>
      </c>
      <c r="D7" t="s">
        <v>168</v>
      </c>
      <c r="E7" t="s">
        <v>169</v>
      </c>
    </row>
    <row r="8" spans="1:5" x14ac:dyDescent="0.2">
      <c r="A8" t="s">
        <v>22</v>
      </c>
      <c r="B8" t="s">
        <v>149</v>
      </c>
      <c r="C8" t="s">
        <v>170</v>
      </c>
      <c r="D8" t="s">
        <v>171</v>
      </c>
      <c r="E8" t="s">
        <v>172</v>
      </c>
    </row>
    <row r="9" spans="1:5" x14ac:dyDescent="0.2">
      <c r="A9" t="s">
        <v>22</v>
      </c>
      <c r="B9" t="s">
        <v>153</v>
      </c>
      <c r="C9" t="s">
        <v>173</v>
      </c>
      <c r="D9" t="s">
        <v>174</v>
      </c>
      <c r="E9" t="s">
        <v>175</v>
      </c>
    </row>
    <row r="10" spans="1:5" x14ac:dyDescent="0.2">
      <c r="A10" t="s">
        <v>22</v>
      </c>
      <c r="B10" t="s">
        <v>157</v>
      </c>
      <c r="C10" t="s">
        <v>176</v>
      </c>
      <c r="D10" t="s">
        <v>177</v>
      </c>
      <c r="E10" t="s">
        <v>178</v>
      </c>
    </row>
    <row r="11" spans="1:5" x14ac:dyDescent="0.2">
      <c r="A11" t="s">
        <v>23</v>
      </c>
      <c r="B11" t="s">
        <v>149</v>
      </c>
      <c r="C11" t="s">
        <v>179</v>
      </c>
      <c r="D11" t="s">
        <v>180</v>
      </c>
      <c r="E11" t="s">
        <v>181</v>
      </c>
    </row>
    <row r="12" spans="1:5" x14ac:dyDescent="0.2">
      <c r="A12" t="s">
        <v>23</v>
      </c>
      <c r="B12" t="s">
        <v>153</v>
      </c>
      <c r="C12" t="s">
        <v>182</v>
      </c>
      <c r="D12" t="s">
        <v>183</v>
      </c>
      <c r="E12" t="s">
        <v>184</v>
      </c>
    </row>
    <row r="13" spans="1:5" x14ac:dyDescent="0.2">
      <c r="A13" t="s">
        <v>23</v>
      </c>
      <c r="B13" t="s">
        <v>157</v>
      </c>
      <c r="C13" t="s">
        <v>185</v>
      </c>
      <c r="D13" t="s">
        <v>186</v>
      </c>
      <c r="E13" t="s">
        <v>187</v>
      </c>
    </row>
    <row r="14" spans="1:5" x14ac:dyDescent="0.2">
      <c r="A14" t="s">
        <v>24</v>
      </c>
      <c r="B14" t="s">
        <v>149</v>
      </c>
      <c r="C14" t="s">
        <v>188</v>
      </c>
      <c r="D14" t="s">
        <v>189</v>
      </c>
      <c r="E14" t="s">
        <v>190</v>
      </c>
    </row>
    <row r="15" spans="1:5" x14ac:dyDescent="0.2">
      <c r="A15" t="s">
        <v>24</v>
      </c>
      <c r="B15" t="s">
        <v>153</v>
      </c>
      <c r="C15" t="s">
        <v>191</v>
      </c>
      <c r="D15" t="s">
        <v>192</v>
      </c>
      <c r="E15" t="s">
        <v>193</v>
      </c>
    </row>
    <row r="16" spans="1:5" x14ac:dyDescent="0.2">
      <c r="A16" t="s">
        <v>24</v>
      </c>
      <c r="B16" t="s">
        <v>157</v>
      </c>
      <c r="C16" t="s">
        <v>194</v>
      </c>
      <c r="D16" t="s">
        <v>195</v>
      </c>
      <c r="E16" t="s">
        <v>196</v>
      </c>
    </row>
    <row r="17" spans="1:5" x14ac:dyDescent="0.2">
      <c r="A17" t="s">
        <v>25</v>
      </c>
      <c r="B17" t="s">
        <v>149</v>
      </c>
      <c r="C17" t="s">
        <v>197</v>
      </c>
      <c r="D17" t="s">
        <v>198</v>
      </c>
      <c r="E17" t="s">
        <v>199</v>
      </c>
    </row>
    <row r="18" spans="1:5" x14ac:dyDescent="0.2">
      <c r="A18" t="s">
        <v>25</v>
      </c>
      <c r="B18" t="s">
        <v>153</v>
      </c>
      <c r="C18" t="s">
        <v>200</v>
      </c>
      <c r="D18" t="s">
        <v>201</v>
      </c>
      <c r="E18" t="s">
        <v>202</v>
      </c>
    </row>
    <row r="19" spans="1:5" x14ac:dyDescent="0.2">
      <c r="A19" t="s">
        <v>25</v>
      </c>
      <c r="B19" t="s">
        <v>157</v>
      </c>
      <c r="C19" t="s">
        <v>203</v>
      </c>
      <c r="D19" t="s">
        <v>204</v>
      </c>
      <c r="E19" t="s">
        <v>205</v>
      </c>
    </row>
    <row r="20" spans="1:5" x14ac:dyDescent="0.2">
      <c r="A20" t="s">
        <v>26</v>
      </c>
      <c r="B20" t="s">
        <v>149</v>
      </c>
      <c r="C20" t="s">
        <v>206</v>
      </c>
      <c r="D20" t="s">
        <v>207</v>
      </c>
      <c r="E20" t="s">
        <v>208</v>
      </c>
    </row>
    <row r="21" spans="1:5" x14ac:dyDescent="0.2">
      <c r="A21" t="s">
        <v>26</v>
      </c>
      <c r="B21" t="s">
        <v>153</v>
      </c>
      <c r="C21" t="s">
        <v>209</v>
      </c>
      <c r="D21" t="s">
        <v>210</v>
      </c>
      <c r="E21" t="s">
        <v>211</v>
      </c>
    </row>
    <row r="22" spans="1:5" x14ac:dyDescent="0.2">
      <c r="A22" t="s">
        <v>26</v>
      </c>
      <c r="B22" t="s">
        <v>157</v>
      </c>
      <c r="C22" t="s">
        <v>212</v>
      </c>
      <c r="D22" t="s">
        <v>213</v>
      </c>
      <c r="E22" t="s">
        <v>214</v>
      </c>
    </row>
    <row r="23" spans="1:5" x14ac:dyDescent="0.2">
      <c r="A23" t="s">
        <v>27</v>
      </c>
      <c r="B23" t="s">
        <v>149</v>
      </c>
      <c r="C23" t="s">
        <v>215</v>
      </c>
      <c r="D23" t="s">
        <v>216</v>
      </c>
      <c r="E23" t="s">
        <v>217</v>
      </c>
    </row>
    <row r="24" spans="1:5" x14ac:dyDescent="0.2">
      <c r="A24" t="s">
        <v>27</v>
      </c>
      <c r="B24" t="s">
        <v>153</v>
      </c>
      <c r="C24" t="s">
        <v>218</v>
      </c>
      <c r="D24" t="s">
        <v>219</v>
      </c>
      <c r="E24" t="s">
        <v>220</v>
      </c>
    </row>
    <row r="25" spans="1:5" x14ac:dyDescent="0.2">
      <c r="A25" t="s">
        <v>27</v>
      </c>
      <c r="B25" t="s">
        <v>157</v>
      </c>
      <c r="C25" t="s">
        <v>221</v>
      </c>
      <c r="D25" t="s">
        <v>222</v>
      </c>
      <c r="E25" t="s">
        <v>223</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Arbeitsblätter</vt:lpstr>
      </vt:variant>
      <vt:variant>
        <vt:i4>8</vt:i4>
      </vt:variant>
    </vt:vector>
  </HeadingPairs>
  <TitlesOfParts>
    <vt:vector size="8" baseType="lpstr">
      <vt:lpstr>Anleitung</vt:lpstr>
      <vt:lpstr>Antworten</vt:lpstr>
      <vt:lpstr>Auswertung</vt:lpstr>
      <vt:lpstr>Dashboard</vt:lpstr>
      <vt:lpstr>Handlungsfelder</vt:lpstr>
      <vt:lpstr>Offene Antworten</vt:lpstr>
      <vt:lpstr>Kommunikation</vt:lpstr>
      <vt:lpstr>Referenz_Massnahmen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c.depetro@arcor.de</cp:lastModifiedBy>
  <cp:revision>1</cp:revision>
  <dcterms:created xsi:type="dcterms:W3CDTF">2026-08-11T09:51:50Z</dcterms:created>
  <dcterms:modified xsi:type="dcterms:W3CDTF">2026-08-11T10:02:53Z</dcterms:modified>
  <dc:language>en-US</dc:language>
</cp:coreProperties>
</file>